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0.71.151\share\32_高齢者向け住宅関係\002 定期報告について\令和6年度\001 提出依頼\"/>
    </mc:Choice>
  </mc:AlternateContent>
  <bookViews>
    <workbookView xWindow="0" yWindow="0" windowWidth="24000" windowHeight="9390"/>
  </bookViews>
  <sheets>
    <sheet name="R6青森県サ高住定期報告書" sheetId="12" r:id="rId1"/>
  </sheets>
  <definedNames>
    <definedName name="_xlnm.Print_Area" localSheetId="0">'R6青森県サ高住定期報告書'!$A$2:$O$79</definedName>
    <definedName name="_xlnm.Print_Titles" localSheetId="0">'R6青森県サ高住定期報告書'!$9:$9</definedName>
  </definedNames>
  <calcPr calcId="162913" iterateDelta="1E-4"/>
</workbook>
</file>

<file path=xl/calcChain.xml><?xml version="1.0" encoding="utf-8"?>
<calcChain xmlns="http://schemas.openxmlformats.org/spreadsheetml/2006/main">
  <c r="S66" i="12" l="1"/>
  <c r="R66" i="12"/>
  <c r="Q66" i="12" s="1"/>
  <c r="S65" i="12"/>
  <c r="R65" i="12"/>
  <c r="Q65" i="12" s="1"/>
  <c r="Q67" i="12"/>
  <c r="S76" i="12" l="1"/>
  <c r="R76" i="12"/>
  <c r="Q76" i="12" s="1"/>
  <c r="D75" i="12"/>
  <c r="S74" i="12"/>
  <c r="R74" i="12"/>
  <c r="Q74" i="12" s="1"/>
  <c r="S73" i="12"/>
  <c r="R73" i="12"/>
  <c r="Q73" i="12" s="1"/>
  <c r="S72" i="12"/>
  <c r="R72" i="12"/>
  <c r="Q72" i="12" s="1"/>
  <c r="S71" i="12"/>
  <c r="R71" i="12"/>
  <c r="Q71" i="12"/>
  <c r="S70" i="12"/>
  <c r="R70" i="12"/>
  <c r="Q70" i="12" s="1"/>
  <c r="S69" i="12"/>
  <c r="R69" i="12"/>
  <c r="Q69" i="12" s="1"/>
  <c r="S67" i="12"/>
  <c r="R67" i="12"/>
  <c r="S64" i="12"/>
  <c r="R64" i="12"/>
  <c r="Q64" i="12" s="1"/>
  <c r="S63" i="12"/>
  <c r="R63" i="12"/>
  <c r="Q63" i="12" s="1"/>
  <c r="S62" i="12"/>
  <c r="R62" i="12"/>
  <c r="Q62" i="12" s="1"/>
  <c r="S61" i="12"/>
  <c r="R61" i="12"/>
  <c r="Q61" i="12" s="1"/>
  <c r="S60" i="12"/>
  <c r="R60" i="12"/>
  <c r="Q60" i="12"/>
  <c r="S59" i="12"/>
  <c r="R59" i="12"/>
  <c r="Q59" i="12" s="1"/>
  <c r="S58" i="12"/>
  <c r="R58" i="12"/>
  <c r="Q58" i="12" s="1"/>
  <c r="S57" i="12"/>
  <c r="R57" i="12"/>
  <c r="Q57" i="12" s="1"/>
  <c r="S56" i="12"/>
  <c r="R56" i="12"/>
  <c r="Q56" i="12"/>
  <c r="S55" i="12"/>
  <c r="R55" i="12"/>
  <c r="Q55" i="12" s="1"/>
  <c r="S54" i="12"/>
  <c r="R54" i="12"/>
  <c r="Q54" i="12" s="1"/>
  <c r="S53" i="12"/>
  <c r="R53" i="12"/>
  <c r="Q53" i="12" s="1"/>
  <c r="S52" i="12"/>
  <c r="R52" i="12"/>
  <c r="Q52" i="12"/>
  <c r="S50" i="12"/>
  <c r="R50" i="12"/>
  <c r="Q50" i="12" s="1"/>
  <c r="S49" i="12"/>
  <c r="R49" i="12"/>
  <c r="Q49" i="12" s="1"/>
  <c r="S48" i="12"/>
  <c r="R48" i="12"/>
  <c r="Q48" i="12" s="1"/>
  <c r="S47" i="12"/>
  <c r="R47" i="12"/>
  <c r="Q47" i="12"/>
  <c r="S46" i="12"/>
  <c r="R46" i="12"/>
  <c r="Q46" i="12" s="1"/>
  <c r="S45" i="12"/>
  <c r="R45" i="12"/>
  <c r="Q45" i="12" s="1"/>
  <c r="D44" i="12"/>
  <c r="R43" i="12"/>
  <c r="Q43" i="12" s="1"/>
  <c r="S42" i="12"/>
  <c r="R42" i="12"/>
  <c r="Q42" i="12"/>
  <c r="S41" i="12"/>
  <c r="R41" i="12"/>
  <c r="Q41" i="12" s="1"/>
  <c r="S40" i="12"/>
  <c r="R40" i="12"/>
  <c r="Q40" i="12" s="1"/>
  <c r="S39" i="12"/>
  <c r="R39" i="12"/>
  <c r="Q39" i="12" s="1"/>
  <c r="D38" i="12"/>
  <c r="S37" i="12"/>
  <c r="R37" i="12"/>
  <c r="Q37" i="12" s="1"/>
  <c r="S36" i="12"/>
  <c r="R36" i="12"/>
  <c r="Q36" i="12"/>
  <c r="S35" i="12"/>
  <c r="R35" i="12"/>
  <c r="Q35" i="12" s="1"/>
  <c r="S33" i="12"/>
  <c r="R33" i="12"/>
  <c r="Q33" i="12" s="1"/>
  <c r="S32" i="12"/>
  <c r="R32" i="12"/>
  <c r="Q32" i="12" s="1"/>
  <c r="S31" i="12"/>
  <c r="R31" i="12"/>
  <c r="Q31" i="12"/>
  <c r="S29" i="12"/>
  <c r="R29" i="12"/>
  <c r="Q29" i="12" s="1"/>
  <c r="S28" i="12"/>
  <c r="R28" i="12"/>
  <c r="Q28" i="12"/>
  <c r="S27" i="12"/>
  <c r="R27" i="12"/>
  <c r="Q27" i="12" s="1"/>
  <c r="D26" i="12"/>
  <c r="S24" i="12"/>
  <c r="R24" i="12"/>
  <c r="Q24" i="12" s="1"/>
  <c r="S23" i="12"/>
  <c r="R23" i="12"/>
  <c r="Q23" i="12"/>
  <c r="S22" i="12"/>
  <c r="R22" i="12"/>
  <c r="Q22" i="12" s="1"/>
  <c r="S21" i="12"/>
  <c r="R21" i="12"/>
  <c r="Q21" i="12" s="1"/>
  <c r="D20" i="12"/>
  <c r="S19" i="12"/>
  <c r="R19" i="12"/>
  <c r="Q19" i="12" s="1"/>
  <c r="S18" i="12"/>
  <c r="R18" i="12"/>
  <c r="Q18" i="12" s="1"/>
  <c r="S17" i="12"/>
  <c r="R17" i="12"/>
  <c r="Q17" i="12"/>
  <c r="S16" i="12"/>
  <c r="R16" i="12"/>
  <c r="Q16" i="12" s="1"/>
  <c r="D15" i="12"/>
  <c r="S14" i="12"/>
  <c r="R14" i="12"/>
  <c r="Q14" i="12"/>
  <c r="D13" i="12"/>
  <c r="S12" i="12"/>
  <c r="R12" i="12"/>
  <c r="Q12" i="12" s="1"/>
  <c r="S11" i="12"/>
  <c r="R11" i="12"/>
  <c r="Q11" i="12"/>
  <c r="S10" i="12"/>
  <c r="R10" i="12"/>
  <c r="Q10" i="12" s="1"/>
  <c r="S8" i="12"/>
  <c r="R8" i="12"/>
  <c r="Q8" i="12"/>
  <c r="R4" i="12"/>
  <c r="S4" i="12" s="1"/>
  <c r="Q4" i="12"/>
  <c r="O1" i="12" l="1"/>
  <c r="K1" i="12"/>
  <c r="G1" i="12"/>
  <c r="C1" i="12"/>
  <c r="E1" i="12"/>
  <c r="M1" i="12"/>
  <c r="Q2" i="12" l="1"/>
  <c r="I1" i="12"/>
</calcChain>
</file>

<file path=xl/sharedStrings.xml><?xml version="1.0" encoding="utf-8"?>
<sst xmlns="http://schemas.openxmlformats.org/spreadsheetml/2006/main" count="285" uniqueCount="132">
  <si>
    <t>登録の基準</t>
    <rPh sb="0" eb="2">
      <t>トウロク</t>
    </rPh>
    <rPh sb="3" eb="5">
      <t>キジュン</t>
    </rPh>
    <phoneticPr fontId="1"/>
  </si>
  <si>
    <t>誇大広告の禁止</t>
    <rPh sb="0" eb="2">
      <t>コダイ</t>
    </rPh>
    <rPh sb="2" eb="4">
      <t>コウコク</t>
    </rPh>
    <rPh sb="5" eb="7">
      <t>キンシ</t>
    </rPh>
    <phoneticPr fontId="1"/>
  </si>
  <si>
    <t>項目</t>
    <rPh sb="0" eb="2">
      <t>コウモク</t>
    </rPh>
    <phoneticPr fontId="1"/>
  </si>
  <si>
    <t>はい</t>
    <phoneticPr fontId="1"/>
  </si>
  <si>
    <t>いいえ</t>
    <phoneticPr fontId="1"/>
  </si>
  <si>
    <t>住宅名称</t>
    <rPh sb="0" eb="2">
      <t>ジュウタク</t>
    </rPh>
    <rPh sb="2" eb="4">
      <t>メイショウ</t>
    </rPh>
    <phoneticPr fontId="1"/>
  </si>
  <si>
    <t>住宅住所</t>
    <rPh sb="0" eb="2">
      <t>ジュウタク</t>
    </rPh>
    <rPh sb="2" eb="4">
      <t>ジュウショ</t>
    </rPh>
    <phoneticPr fontId="1"/>
  </si>
  <si>
    <t>登録番号</t>
    <rPh sb="0" eb="2">
      <t>トウロク</t>
    </rPh>
    <rPh sb="2" eb="4">
      <t>バンゴウ</t>
    </rPh>
    <phoneticPr fontId="1"/>
  </si>
  <si>
    <t>入居開始日</t>
    <rPh sb="0" eb="2">
      <t>ニュウキョ</t>
    </rPh>
    <rPh sb="2" eb="5">
      <t>カイシビ</t>
    </rPh>
    <phoneticPr fontId="1"/>
  </si>
  <si>
    <t>帳簿の備付け等</t>
    <rPh sb="0" eb="2">
      <t>チョウボ</t>
    </rPh>
    <rPh sb="3" eb="5">
      <t>ソナエツ</t>
    </rPh>
    <rPh sb="6" eb="7">
      <t>ナド</t>
    </rPh>
    <phoneticPr fontId="1"/>
  </si>
  <si>
    <t>□</t>
  </si>
  <si>
    <t>①各居住部分の床面積を変更した。</t>
    <rPh sb="1" eb="2">
      <t>カク</t>
    </rPh>
    <rPh sb="2" eb="4">
      <t>キョジュウ</t>
    </rPh>
    <rPh sb="4" eb="6">
      <t>ブブン</t>
    </rPh>
    <rPh sb="7" eb="10">
      <t>ユカメンセキ</t>
    </rPh>
    <rPh sb="11" eb="13">
      <t>ヘンコウ</t>
    </rPh>
    <phoneticPr fontId="1"/>
  </si>
  <si>
    <t>法7条</t>
    <rPh sb="0" eb="1">
      <t>ホウ</t>
    </rPh>
    <rPh sb="2" eb="3">
      <t>ジョウ</t>
    </rPh>
    <phoneticPr fontId="1"/>
  </si>
  <si>
    <t>法1条</t>
    <rPh sb="0" eb="1">
      <t>ホウ</t>
    </rPh>
    <rPh sb="2" eb="3">
      <t>ジョウ</t>
    </rPh>
    <phoneticPr fontId="1"/>
  </si>
  <si>
    <t>イ</t>
    <phoneticPr fontId="1"/>
  </si>
  <si>
    <t>ロ</t>
    <phoneticPr fontId="1"/>
  </si>
  <si>
    <t>ハ</t>
    <phoneticPr fontId="1"/>
  </si>
  <si>
    <t>ヘ</t>
    <phoneticPr fontId="1"/>
  </si>
  <si>
    <t>②構造、設備を変更した。</t>
    <rPh sb="1" eb="3">
      <t>コウゾウ</t>
    </rPh>
    <rPh sb="4" eb="6">
      <t>セツビ</t>
    </rPh>
    <rPh sb="7" eb="9">
      <t>ヘンコウ</t>
    </rPh>
    <phoneticPr fontId="1"/>
  </si>
  <si>
    <t>法15条</t>
    <rPh sb="0" eb="1">
      <t>ホウ</t>
    </rPh>
    <rPh sb="3" eb="4">
      <t>ジョウ</t>
    </rPh>
    <phoneticPr fontId="1"/>
  </si>
  <si>
    <t>メールアドレス</t>
    <phoneticPr fontId="1"/>
  </si>
  <si>
    <t>根拠規定</t>
    <rPh sb="0" eb="2">
      <t>コンキョ</t>
    </rPh>
    <rPh sb="2" eb="4">
      <t>キテイ</t>
    </rPh>
    <phoneticPr fontId="1"/>
  </si>
  <si>
    <t>入居者の資格は以下のとおりで相違はない。</t>
    <rPh sb="0" eb="3">
      <t>ニュウキョシャ</t>
    </rPh>
    <rPh sb="4" eb="6">
      <t>シカク</t>
    </rPh>
    <rPh sb="7" eb="9">
      <t>イカ</t>
    </rPh>
    <rPh sb="14" eb="16">
      <t>ソウイ</t>
    </rPh>
    <phoneticPr fontId="1"/>
  </si>
  <si>
    <t>法9条</t>
    <rPh sb="0" eb="1">
      <t>ホウ</t>
    </rPh>
    <rPh sb="2" eb="3">
      <t>ジョウ</t>
    </rPh>
    <phoneticPr fontId="1"/>
  </si>
  <si>
    <t>法17条</t>
    <rPh sb="0" eb="1">
      <t>ホウ</t>
    </rPh>
    <rPh sb="3" eb="4">
      <t>ジョウ</t>
    </rPh>
    <phoneticPr fontId="1"/>
  </si>
  <si>
    <t>契約締結の説明</t>
    <rPh sb="0" eb="2">
      <t>ケイヤク</t>
    </rPh>
    <rPh sb="2" eb="4">
      <t>テイケツ</t>
    </rPh>
    <rPh sb="5" eb="7">
      <t>セツメイ</t>
    </rPh>
    <phoneticPr fontId="1"/>
  </si>
  <si>
    <t>法19条</t>
    <rPh sb="0" eb="1">
      <t>ホウ</t>
    </rPh>
    <rPh sb="3" eb="4">
      <t>ジョウ</t>
    </rPh>
    <phoneticPr fontId="1"/>
  </si>
  <si>
    <t>入居者からの金銭受領の記録を帳簿に記載し保存している。</t>
    <rPh sb="0" eb="3">
      <t>ニュウキョシャ</t>
    </rPh>
    <rPh sb="6" eb="8">
      <t>キンセン</t>
    </rPh>
    <rPh sb="8" eb="10">
      <t>ジュリョウ</t>
    </rPh>
    <rPh sb="11" eb="13">
      <t>キロク</t>
    </rPh>
    <rPh sb="14" eb="16">
      <t>チョウボ</t>
    </rPh>
    <rPh sb="17" eb="19">
      <t>キサイ</t>
    </rPh>
    <rPh sb="20" eb="22">
      <t>ホゾン</t>
    </rPh>
    <phoneticPr fontId="1"/>
  </si>
  <si>
    <t>入居者に提供した高齢者生活支援サービスの内容を帳簿に記載し保存している。</t>
    <rPh sb="0" eb="3">
      <t>ニュウキョシャ</t>
    </rPh>
    <rPh sb="4" eb="6">
      <t>テイキョウ</t>
    </rPh>
    <rPh sb="8" eb="11">
      <t>コウレイシャ</t>
    </rPh>
    <rPh sb="11" eb="13">
      <t>セイカツ</t>
    </rPh>
    <rPh sb="13" eb="15">
      <t>シエン</t>
    </rPh>
    <rPh sb="20" eb="22">
      <t>ナイヨウ</t>
    </rPh>
    <rPh sb="23" eb="25">
      <t>チョウボ</t>
    </rPh>
    <rPh sb="26" eb="28">
      <t>キサイ</t>
    </rPh>
    <rPh sb="29" eb="31">
      <t>ホゾン</t>
    </rPh>
    <phoneticPr fontId="1"/>
  </si>
  <si>
    <t>入居者及び家族からの苦情内容を帳簿に記載し保存している。</t>
    <rPh sb="0" eb="3">
      <t>ニュウキョシャ</t>
    </rPh>
    <rPh sb="3" eb="4">
      <t>オヨ</t>
    </rPh>
    <rPh sb="5" eb="7">
      <t>カゾク</t>
    </rPh>
    <rPh sb="10" eb="12">
      <t>クジョウ</t>
    </rPh>
    <rPh sb="12" eb="14">
      <t>ナイヨウ</t>
    </rPh>
    <rPh sb="15" eb="17">
      <t>チョウボ</t>
    </rPh>
    <rPh sb="18" eb="20">
      <t>キサイ</t>
    </rPh>
    <rPh sb="21" eb="23">
      <t>ホゾン</t>
    </rPh>
    <phoneticPr fontId="1"/>
  </si>
  <si>
    <t>入居契約は次の①～④に全て該当する。</t>
    <rPh sb="0" eb="2">
      <t>ニュウキョ</t>
    </rPh>
    <rPh sb="2" eb="4">
      <t>ケイヤク</t>
    </rPh>
    <rPh sb="5" eb="6">
      <t>ツギ</t>
    </rPh>
    <rPh sb="11" eb="12">
      <t>スベ</t>
    </rPh>
    <rPh sb="13" eb="15">
      <t>ガイトウ</t>
    </rPh>
    <phoneticPr fontId="1"/>
  </si>
  <si>
    <t>□</t>
    <phoneticPr fontId="1"/>
  </si>
  <si>
    <t>☑</t>
    <phoneticPr fontId="1"/>
  </si>
  <si>
    <t xml:space="preserve">※ﾊﾞﾘｱﾌﾘｰ構造適用部分
　●床　･･･段差
　●通路･･･幅
</t>
    <rPh sb="8" eb="10">
      <t>コウゾウ</t>
    </rPh>
    <rPh sb="10" eb="12">
      <t>テキヨウ</t>
    </rPh>
    <rPh sb="12" eb="14">
      <t>ブブン</t>
    </rPh>
    <phoneticPr fontId="1"/>
  </si>
  <si>
    <t>①日中常駐しサービスを行う専門職員を配置し、人数及び総人員は登録のとおりである。</t>
    <rPh sb="1" eb="3">
      <t>ニッチュウ</t>
    </rPh>
    <rPh sb="3" eb="5">
      <t>ジョウチュウ</t>
    </rPh>
    <rPh sb="11" eb="12">
      <t>オコナ</t>
    </rPh>
    <rPh sb="13" eb="15">
      <t>センモン</t>
    </rPh>
    <rPh sb="15" eb="17">
      <t>ショクイン</t>
    </rPh>
    <rPh sb="18" eb="20">
      <t>ハイチ</t>
    </rPh>
    <rPh sb="22" eb="23">
      <t>ニン</t>
    </rPh>
    <rPh sb="23" eb="24">
      <t>スウ</t>
    </rPh>
    <rPh sb="24" eb="25">
      <t>オヨ</t>
    </rPh>
    <rPh sb="26" eb="27">
      <t>ソウ</t>
    </rPh>
    <rPh sb="27" eb="29">
      <t>ジンイン</t>
    </rPh>
    <rPh sb="30" eb="32">
      <t>トウロク</t>
    </rPh>
    <phoneticPr fontId="1"/>
  </si>
  <si>
    <t>入居者に対して以下の①～④のいずれかのサービスを提供している。</t>
    <rPh sb="0" eb="2">
      <t>ニュウキョ</t>
    </rPh>
    <rPh sb="2" eb="3">
      <t>シャ</t>
    </rPh>
    <rPh sb="4" eb="5">
      <t>タイ</t>
    </rPh>
    <rPh sb="7" eb="9">
      <t>イカ</t>
    </rPh>
    <rPh sb="24" eb="26">
      <t>テイキョウ</t>
    </rPh>
    <phoneticPr fontId="1"/>
  </si>
  <si>
    <t>法6条</t>
    <rPh sb="0" eb="1">
      <t>ホウ</t>
    </rPh>
    <rPh sb="2" eb="3">
      <t>ジョウ</t>
    </rPh>
    <phoneticPr fontId="1"/>
  </si>
  <si>
    <t>登録戸数</t>
    <rPh sb="0" eb="2">
      <t>トウロク</t>
    </rPh>
    <rPh sb="2" eb="4">
      <t>コスウ</t>
    </rPh>
    <phoneticPr fontId="1"/>
  </si>
  <si>
    <t>青森県</t>
    <rPh sb="0" eb="3">
      <t>ア</t>
    </rPh>
    <phoneticPr fontId="1"/>
  </si>
  <si>
    <t>③権利金（保証金、礼金、更新料を含む）その他の金銭を受領していない。</t>
    <rPh sb="1" eb="4">
      <t>ケンリキン</t>
    </rPh>
    <rPh sb="5" eb="8">
      <t>ホショウキン</t>
    </rPh>
    <rPh sb="9" eb="11">
      <t>レイキン</t>
    </rPh>
    <rPh sb="12" eb="15">
      <t>コウシンリョウ</t>
    </rPh>
    <rPh sb="16" eb="17">
      <t>フク</t>
    </rPh>
    <rPh sb="21" eb="22">
      <t>タ</t>
    </rPh>
    <rPh sb="23" eb="25">
      <t>キンセン</t>
    </rPh>
    <rPh sb="26" eb="28">
      <t>ジュリョウ</t>
    </rPh>
    <phoneticPr fontId="1"/>
  </si>
  <si>
    <t>④入居者の同意を得ずに部屋の変更及び契約解除をできない契約となっている。</t>
    <rPh sb="1" eb="4">
      <t>ニュウキョシャ</t>
    </rPh>
    <rPh sb="5" eb="7">
      <t>ドウイ</t>
    </rPh>
    <rPh sb="8" eb="9">
      <t>エ</t>
    </rPh>
    <rPh sb="11" eb="13">
      <t>ヘヤ</t>
    </rPh>
    <rPh sb="14" eb="16">
      <t>ヘンコウ</t>
    </rPh>
    <rPh sb="16" eb="17">
      <t>オヨ</t>
    </rPh>
    <rPh sb="18" eb="20">
      <t>ケイヤク</t>
    </rPh>
    <rPh sb="20" eb="22">
      <t>カイジョ</t>
    </rPh>
    <rPh sb="27" eb="29">
      <t>ケイヤク</t>
    </rPh>
    <phoneticPr fontId="1"/>
  </si>
  <si>
    <r>
      <t>帳簿は各年度の末日で閉鎖し、２年間保存している</t>
    </r>
    <r>
      <rPr>
        <sz val="8"/>
        <rFont val="ＭＳ ゴシック"/>
        <family val="3"/>
        <charset val="128"/>
      </rPr>
      <t>（入居開始２年未満の場合は「予定」）</t>
    </r>
    <r>
      <rPr>
        <sz val="10"/>
        <rFont val="ＭＳ ゴシック"/>
        <family val="3"/>
        <charset val="128"/>
      </rPr>
      <t>。</t>
    </r>
    <rPh sb="0" eb="2">
      <t>チョウボ</t>
    </rPh>
    <rPh sb="3" eb="4">
      <t>カク</t>
    </rPh>
    <rPh sb="4" eb="6">
      <t>ネンド</t>
    </rPh>
    <rPh sb="7" eb="8">
      <t>スエ</t>
    </rPh>
    <rPh sb="8" eb="9">
      <t>ビ</t>
    </rPh>
    <rPh sb="10" eb="12">
      <t>ヘイサ</t>
    </rPh>
    <rPh sb="15" eb="17">
      <t>ネンカン</t>
    </rPh>
    <rPh sb="17" eb="19">
      <t>ホゾン</t>
    </rPh>
    <rPh sb="24" eb="26">
      <t>ニュウキョ</t>
    </rPh>
    <rPh sb="26" eb="28">
      <t>カイシ</t>
    </rPh>
    <rPh sb="29" eb="30">
      <t>ネン</t>
    </rPh>
    <rPh sb="30" eb="32">
      <t>ミマン</t>
    </rPh>
    <rPh sb="33" eb="35">
      <t>バアイ</t>
    </rPh>
    <rPh sb="37" eb="39">
      <t>ヨテイ</t>
    </rPh>
    <phoneticPr fontId="1"/>
  </si>
  <si>
    <r>
      <t>登録住宅の修繕及び改修の実施状況を帳簿に記載し保存している</t>
    </r>
    <r>
      <rPr>
        <sz val="8"/>
        <rFont val="ＭＳ ゴシック"/>
        <family val="3"/>
        <charset val="128"/>
      </rPr>
      <t>（「予定」を含む）</t>
    </r>
    <r>
      <rPr>
        <sz val="10"/>
        <rFont val="ＭＳ ゴシック"/>
        <family val="3"/>
        <charset val="128"/>
      </rPr>
      <t>。</t>
    </r>
    <rPh sb="0" eb="2">
      <t>トウロク</t>
    </rPh>
    <rPh sb="2" eb="4">
      <t>ジュウタク</t>
    </rPh>
    <rPh sb="5" eb="7">
      <t>シュウゼン</t>
    </rPh>
    <rPh sb="7" eb="8">
      <t>オヨ</t>
    </rPh>
    <rPh sb="9" eb="11">
      <t>カイシュウ</t>
    </rPh>
    <rPh sb="12" eb="14">
      <t>ジッシ</t>
    </rPh>
    <rPh sb="14" eb="16">
      <t>ジョウキョウ</t>
    </rPh>
    <rPh sb="17" eb="19">
      <t>チョウボ</t>
    </rPh>
    <rPh sb="20" eb="22">
      <t>キサイ</t>
    </rPh>
    <rPh sb="23" eb="25">
      <t>ホゾン</t>
    </rPh>
    <rPh sb="31" eb="33">
      <t>ヨテイ</t>
    </rPh>
    <rPh sb="35" eb="36">
      <t>フク</t>
    </rPh>
    <phoneticPr fontId="1"/>
  </si>
  <si>
    <t>（事実に相違する表示や実際より著しく優良で若しくは有利であると誤認させるような表示を行っていない）</t>
    <rPh sb="1" eb="3">
      <t>ジジツ</t>
    </rPh>
    <rPh sb="4" eb="6">
      <t>ソウイ</t>
    </rPh>
    <rPh sb="8" eb="10">
      <t>ヒョウジ</t>
    </rPh>
    <rPh sb="11" eb="13">
      <t>ジッサイ</t>
    </rPh>
    <rPh sb="15" eb="16">
      <t>イチジル</t>
    </rPh>
    <rPh sb="18" eb="20">
      <t>ユウリョウ</t>
    </rPh>
    <rPh sb="21" eb="22">
      <t>モ</t>
    </rPh>
    <rPh sb="25" eb="27">
      <t>ユウリ</t>
    </rPh>
    <phoneticPr fontId="1"/>
  </si>
  <si>
    <t xml:space="preserve">
●居室･･･出入口の幅
●浴室･･･出入口の幅・広さ・手すり
</t>
    <phoneticPr fontId="1"/>
  </si>
  <si>
    <t>・台所、水洗便所、収納設備、洗面設備及び浴室を各住戸内に備えている。</t>
    <rPh sb="1" eb="3">
      <t>ダイドコロ</t>
    </rPh>
    <rPh sb="4" eb="6">
      <t>スイセン</t>
    </rPh>
    <rPh sb="6" eb="8">
      <t>ベンジョ</t>
    </rPh>
    <rPh sb="9" eb="11">
      <t>シュウノウ</t>
    </rPh>
    <rPh sb="11" eb="13">
      <t>セツビ</t>
    </rPh>
    <rPh sb="14" eb="16">
      <t>センメン</t>
    </rPh>
    <rPh sb="16" eb="18">
      <t>セツビ</t>
    </rPh>
    <rPh sb="18" eb="19">
      <t>キュ</t>
    </rPh>
    <rPh sb="20" eb="22">
      <t>ヨクシツ</t>
    </rPh>
    <rPh sb="24" eb="25">
      <t>ジュウ</t>
    </rPh>
    <rPh sb="25" eb="26">
      <t>コ</t>
    </rPh>
    <rPh sb="26" eb="27">
      <t>ナイ</t>
    </rPh>
    <rPh sb="28" eb="29">
      <t>ソナ</t>
    </rPh>
    <phoneticPr fontId="1"/>
  </si>
  <si>
    <t>やむを得ず入居者の身体的拘束を行った場合、その態様及び時間、入居者の心身の状況及び拘束理由を記載し保存している。</t>
    <rPh sb="3" eb="4">
      <t>エ</t>
    </rPh>
    <rPh sb="5" eb="7">
      <t>ニュウキョ</t>
    </rPh>
    <rPh sb="7" eb="8">
      <t>シャ</t>
    </rPh>
    <rPh sb="9" eb="12">
      <t>シンタイテキ</t>
    </rPh>
    <rPh sb="12" eb="14">
      <t>コウソク</t>
    </rPh>
    <rPh sb="15" eb="16">
      <t>オコナ</t>
    </rPh>
    <rPh sb="18" eb="20">
      <t>バアイ</t>
    </rPh>
    <rPh sb="23" eb="25">
      <t>タイヨウ</t>
    </rPh>
    <rPh sb="25" eb="26">
      <t>オヨ</t>
    </rPh>
    <rPh sb="27" eb="29">
      <t>ジカン</t>
    </rPh>
    <rPh sb="30" eb="33">
      <t>ニュウキョシャ</t>
    </rPh>
    <rPh sb="34" eb="36">
      <t>シンシン</t>
    </rPh>
    <rPh sb="39" eb="40">
      <t>オヨ</t>
    </rPh>
    <rPh sb="41" eb="43">
      <t>コウソク</t>
    </rPh>
    <rPh sb="49" eb="51">
      <t>ホゾン</t>
    </rPh>
    <phoneticPr fontId="1"/>
  </si>
  <si>
    <t>該当
しない</t>
    <rPh sb="0" eb="2">
      <t>ガイトウ</t>
    </rPh>
    <phoneticPr fontId="1"/>
  </si>
  <si>
    <t>T　E　L</t>
    <phoneticPr fontId="1"/>
  </si>
  <si>
    <t>誇大広告は行っていない。　　　　</t>
    <rPh sb="0" eb="2">
      <t>コダイ</t>
    </rPh>
    <rPh sb="2" eb="4">
      <t>コウコク</t>
    </rPh>
    <rPh sb="5" eb="6">
      <t>オコナ</t>
    </rPh>
    <phoneticPr fontId="1"/>
  </si>
  <si>
    <r>
      <t>登録住戸を他の用途に利用して</t>
    </r>
    <r>
      <rPr>
        <b/>
        <u/>
        <sz val="10"/>
        <rFont val="ＭＳ ゴシック"/>
        <family val="3"/>
        <charset val="128"/>
      </rPr>
      <t>いない。</t>
    </r>
    <r>
      <rPr>
        <sz val="10"/>
        <rFont val="ＭＳ ゴシック"/>
        <family val="3"/>
        <charset val="128"/>
      </rPr>
      <t>　</t>
    </r>
    <rPh sb="0" eb="2">
      <t>トウロク</t>
    </rPh>
    <rPh sb="2" eb="3">
      <t>ス</t>
    </rPh>
    <rPh sb="3" eb="4">
      <t>コ</t>
    </rPh>
    <rPh sb="5" eb="6">
      <t>タ</t>
    </rPh>
    <rPh sb="7" eb="9">
      <t>ヨウト</t>
    </rPh>
    <rPh sb="10" eb="12">
      <t>リヨウ</t>
    </rPh>
    <phoneticPr fontId="1"/>
  </si>
  <si>
    <r>
      <t xml:space="preserve">内容
</t>
    </r>
    <r>
      <rPr>
        <b/>
        <sz val="8"/>
        <color indexed="10"/>
        <rFont val="ＭＳ ゴシック"/>
        <family val="3"/>
        <charset val="128"/>
      </rPr>
      <t>各項目の「はい」「いいえ」「該当しない」欄にプルダウンメニューから☑を選択してください。⇒</t>
    </r>
    <rPh sb="0" eb="2">
      <t>ナイヨウ</t>
    </rPh>
    <rPh sb="3" eb="4">
      <t>カク</t>
    </rPh>
    <rPh sb="4" eb="6">
      <t>コウモク</t>
    </rPh>
    <rPh sb="17" eb="19">
      <t>ガイトウ</t>
    </rPh>
    <rPh sb="23" eb="24">
      <t>ラン</t>
    </rPh>
    <rPh sb="38" eb="40">
      <t>センタク</t>
    </rPh>
    <phoneticPr fontId="1"/>
  </si>
  <si>
    <t>該当
しない</t>
    <phoneticPr fontId="1"/>
  </si>
  <si>
    <t>平成</t>
  </si>
  <si>
    <t>①食事の提供サービス</t>
    <phoneticPr fontId="29"/>
  </si>
  <si>
    <t>③調理、洗濯、掃除等の家事サービス</t>
    <rPh sb="1" eb="3">
      <t>チョウリ</t>
    </rPh>
    <phoneticPr fontId="29"/>
  </si>
  <si>
    <t>②入浴、排せつ、食事等の介護サービス</t>
    <rPh sb="10" eb="11">
      <t>ナド</t>
    </rPh>
    <rPh sb="12" eb="14">
      <t>カイゴ</t>
    </rPh>
    <phoneticPr fontId="29"/>
  </si>
  <si>
    <t>④健康維持や増進等の健康サービス</t>
    <rPh sb="3" eb="5">
      <t>イジ</t>
    </rPh>
    <rPh sb="6" eb="8">
      <t>ゾウシン</t>
    </rPh>
    <rPh sb="8" eb="9">
      <t>ナド</t>
    </rPh>
    <rPh sb="10" eb="12">
      <t>ケンコウ</t>
    </rPh>
    <phoneticPr fontId="29"/>
  </si>
  <si>
    <r>
      <t>①単身高齢者か②高齢者＋同居者</t>
    </r>
    <r>
      <rPr>
        <sz val="9"/>
        <rFont val="ＭＳ ゴシック"/>
        <family val="3"/>
        <charset val="128"/>
      </rPr>
      <t>（高齢者には60歳未満の要介護認定、要支援認定者を含む）</t>
    </r>
    <rPh sb="1" eb="3">
      <t>タンシン</t>
    </rPh>
    <rPh sb="3" eb="6">
      <t>コウレイシャ</t>
    </rPh>
    <rPh sb="8" eb="11">
      <t>コウレイシャ</t>
    </rPh>
    <rPh sb="12" eb="15">
      <t>ドウキョシャ</t>
    </rPh>
    <phoneticPr fontId="1"/>
  </si>
  <si>
    <t>・台所、収納設備又は浴室を各住戸内に備えていないが、各居住部分に備える場合と同等
　以上の面積等を確保している。</t>
    <rPh sb="1" eb="3">
      <t>ダイドコロ</t>
    </rPh>
    <rPh sb="4" eb="6">
      <t>シュウノウ</t>
    </rPh>
    <rPh sb="6" eb="8">
      <t>セツビ</t>
    </rPh>
    <rPh sb="8" eb="9">
      <t>マタ</t>
    </rPh>
    <rPh sb="10" eb="12">
      <t>ヨクシツ</t>
    </rPh>
    <rPh sb="14" eb="15">
      <t>ジュウ</t>
    </rPh>
    <rPh sb="15" eb="16">
      <t>コ</t>
    </rPh>
    <rPh sb="16" eb="17">
      <t>ナイ</t>
    </rPh>
    <rPh sb="18" eb="19">
      <t>ソナ</t>
    </rPh>
    <rPh sb="26" eb="27">
      <t>カク</t>
    </rPh>
    <rPh sb="27" eb="29">
      <t>キョジュウ</t>
    </rPh>
    <rPh sb="29" eb="31">
      <t>ブブン</t>
    </rPh>
    <rPh sb="32" eb="33">
      <t>ソナ</t>
    </rPh>
    <rPh sb="35" eb="37">
      <t>バアイ</t>
    </rPh>
    <rPh sb="38" eb="40">
      <t>ドウトウ</t>
    </rPh>
    <rPh sb="42" eb="44">
      <t>イジョウ</t>
    </rPh>
    <rPh sb="45" eb="47">
      <t>メンセキ</t>
    </rPh>
    <rPh sb="47" eb="48">
      <t>トウ</t>
    </rPh>
    <rPh sb="49" eb="51">
      <t>カクホ</t>
    </rPh>
    <phoneticPr fontId="1"/>
  </si>
  <si>
    <t>・床面積は２５平方メートル以上である。</t>
    <rPh sb="1" eb="4">
      <t>ユカメンセキ</t>
    </rPh>
    <rPh sb="7" eb="9">
      <t>ヘイホウ</t>
    </rPh>
    <rPh sb="13" eb="15">
      <t>イジョウ</t>
    </rPh>
    <phoneticPr fontId="1"/>
  </si>
  <si>
    <r>
      <t>前払金は発生していない。</t>
    </r>
    <r>
      <rPr>
        <u/>
        <sz val="8"/>
        <color rgb="FFFF0000"/>
        <rFont val="ＭＳ ゴシック"/>
        <family val="3"/>
        <charset val="128"/>
      </rPr>
      <t>（前払い金を徴収しない場合は「はい」を選択）</t>
    </r>
    <rPh sb="0" eb="3">
      <t>マエバライキン</t>
    </rPh>
    <rPh sb="4" eb="6">
      <t>ハッセイ</t>
    </rPh>
    <rPh sb="13" eb="15">
      <t>マエバラ</t>
    </rPh>
    <rPh sb="16" eb="17">
      <t>キン</t>
    </rPh>
    <rPh sb="18" eb="20">
      <t>チョウシュウ</t>
    </rPh>
    <rPh sb="23" eb="25">
      <t>バアイ</t>
    </rPh>
    <rPh sb="31" eb="33">
      <t>センタク</t>
    </rPh>
    <phoneticPr fontId="1"/>
  </si>
  <si>
    <t>日</t>
    <rPh sb="0" eb="1">
      <t>ニチ</t>
    </rPh>
    <phoneticPr fontId="29"/>
  </si>
  <si>
    <t>月</t>
    <rPh sb="0" eb="1">
      <t>ガツ</t>
    </rPh>
    <phoneticPr fontId="29"/>
  </si>
  <si>
    <t>サービスの提供で、事故が発生した場合の状況及び処置内容を記載し保存している。</t>
    <rPh sb="5" eb="7">
      <t>テイキョウ</t>
    </rPh>
    <rPh sb="9" eb="11">
      <t>ジコ</t>
    </rPh>
    <rPh sb="12" eb="14">
      <t>ハッセイ</t>
    </rPh>
    <rPh sb="16" eb="18">
      <t>バアイ</t>
    </rPh>
    <rPh sb="19" eb="21">
      <t>ジョウキョウ</t>
    </rPh>
    <rPh sb="21" eb="22">
      <t>オヨ</t>
    </rPh>
    <rPh sb="23" eb="25">
      <t>ショチ</t>
    </rPh>
    <rPh sb="25" eb="27">
      <t>ナイヨウ</t>
    </rPh>
    <rPh sb="28" eb="30">
      <t>キサイ</t>
    </rPh>
    <rPh sb="31" eb="33">
      <t>ホゾン</t>
    </rPh>
    <phoneticPr fontId="1"/>
  </si>
  <si>
    <t>登録（更新含む。）後又は直近の変更届出後、改修等を行った。</t>
    <rPh sb="0" eb="2">
      <t>トウロク</t>
    </rPh>
    <rPh sb="3" eb="5">
      <t>コウシン</t>
    </rPh>
    <rPh sb="5" eb="6">
      <t>フク</t>
    </rPh>
    <rPh sb="9" eb="10">
      <t>アト</t>
    </rPh>
    <rPh sb="10" eb="11">
      <t>マタ</t>
    </rPh>
    <rPh sb="12" eb="14">
      <t>チョッキン</t>
    </rPh>
    <rPh sb="15" eb="17">
      <t>ヘンコウ</t>
    </rPh>
    <rPh sb="17" eb="18">
      <t>トドケ</t>
    </rPh>
    <rPh sb="18" eb="19">
      <t>デ</t>
    </rPh>
    <rPh sb="19" eb="20">
      <t>ゴ</t>
    </rPh>
    <rPh sb="21" eb="23">
      <t>カイシュウ</t>
    </rPh>
    <rPh sb="23" eb="24">
      <t>ナド</t>
    </rPh>
    <rPh sb="25" eb="26">
      <t>オコナ</t>
    </rPh>
    <phoneticPr fontId="1"/>
  </si>
  <si>
    <t>・バリアフリー構造は登録基準を満たしている。</t>
    <rPh sb="7" eb="9">
      <t>コウゾウ</t>
    </rPh>
    <rPh sb="10" eb="12">
      <t>トウロク</t>
    </rPh>
    <rPh sb="12" eb="14">
      <t>キジュン</t>
    </rPh>
    <rPh sb="15" eb="16">
      <t>ミ</t>
    </rPh>
    <phoneticPr fontId="1"/>
  </si>
  <si>
    <t>③ﾊﾞﾘｱﾌﾘｰ構造(加齢対応構造等)を変更した。</t>
    <rPh sb="8" eb="10">
      <t>コウゾウ</t>
    </rPh>
    <rPh sb="20" eb="22">
      <t>ヘンコウ</t>
    </rPh>
    <phoneticPr fontId="1"/>
  </si>
  <si>
    <t>住宅の管理、サービスの提供を委託している場合は、委託事業者との契約事項及び業務の実施状況を保存している。</t>
    <phoneticPr fontId="29"/>
  </si>
  <si>
    <t>法17条</t>
    <rPh sb="0" eb="1">
      <t>ホウ</t>
    </rPh>
    <rPh sb="3" eb="4">
      <t>ジョウ</t>
    </rPh>
    <phoneticPr fontId="29"/>
  </si>
  <si>
    <t>ニ</t>
    <phoneticPr fontId="1"/>
  </si>
  <si>
    <t>ホ</t>
    <phoneticPr fontId="29"/>
  </si>
  <si>
    <t>②入居後、一定期間が経過するまでに契約解除、死亡等で契約終了した場合において、省令で定められた方法により算定される金額を除き、前払金を返還する契約となっている。</t>
    <rPh sb="1" eb="3">
      <t>ニュウキョ</t>
    </rPh>
    <rPh sb="3" eb="4">
      <t>ゴ</t>
    </rPh>
    <rPh sb="5" eb="7">
      <t>イッテイ</t>
    </rPh>
    <rPh sb="7" eb="9">
      <t>キカン</t>
    </rPh>
    <rPh sb="10" eb="12">
      <t>ケイカ</t>
    </rPh>
    <rPh sb="17" eb="19">
      <t>ケイヤク</t>
    </rPh>
    <rPh sb="19" eb="21">
      <t>カイジョ</t>
    </rPh>
    <rPh sb="22" eb="24">
      <t>シボウ</t>
    </rPh>
    <rPh sb="24" eb="25">
      <t>ナド</t>
    </rPh>
    <rPh sb="26" eb="28">
      <t>ケイヤク</t>
    </rPh>
    <rPh sb="28" eb="30">
      <t>シュウリョウ</t>
    </rPh>
    <rPh sb="32" eb="34">
      <t>バアイ</t>
    </rPh>
    <rPh sb="39" eb="41">
      <t>ショウレイ</t>
    </rPh>
    <rPh sb="42" eb="43">
      <t>サダ</t>
    </rPh>
    <rPh sb="47" eb="49">
      <t>ホウホウ</t>
    </rPh>
    <rPh sb="52" eb="54">
      <t>サンテイ</t>
    </rPh>
    <rPh sb="57" eb="59">
      <t>キンガク</t>
    </rPh>
    <rPh sb="60" eb="61">
      <t>ノゾ</t>
    </rPh>
    <rPh sb="63" eb="66">
      <t>マエバライキン</t>
    </rPh>
    <rPh sb="67" eb="69">
      <t>ヘンカン</t>
    </rPh>
    <rPh sb="71" eb="73">
      <t>ケイヤク</t>
    </rPh>
    <phoneticPr fontId="1"/>
  </si>
  <si>
    <t>①前払金の算定の基礎及び返還債務の金額の算定方法が明示された契約となっている。</t>
    <rPh sb="1" eb="3">
      <t>マエバラ</t>
    </rPh>
    <rPh sb="3" eb="4">
      <t>キン</t>
    </rPh>
    <rPh sb="5" eb="7">
      <t>サンテイ</t>
    </rPh>
    <rPh sb="8" eb="10">
      <t>キソ</t>
    </rPh>
    <rPh sb="10" eb="11">
      <t>オヨ</t>
    </rPh>
    <rPh sb="12" eb="14">
      <t>ヘンカン</t>
    </rPh>
    <rPh sb="14" eb="16">
      <t>サイム</t>
    </rPh>
    <rPh sb="17" eb="19">
      <t>キンガク</t>
    </rPh>
    <rPh sb="20" eb="22">
      <t>サンテイ</t>
    </rPh>
    <rPh sb="22" eb="24">
      <t>ホウホウ</t>
    </rPh>
    <rPh sb="25" eb="27">
      <t>メイジ</t>
    </rPh>
    <rPh sb="30" eb="32">
      <t>ケイヤク</t>
    </rPh>
    <phoneticPr fontId="1"/>
  </si>
  <si>
    <t>②具体の部屋番号を記載するなど、居住部分を明示した契約となっている。</t>
    <rPh sb="1" eb="3">
      <t>グタイ</t>
    </rPh>
    <rPh sb="4" eb="6">
      <t>ヘヤ</t>
    </rPh>
    <rPh sb="6" eb="8">
      <t>バンゴウ</t>
    </rPh>
    <rPh sb="9" eb="11">
      <t>キサイ</t>
    </rPh>
    <rPh sb="16" eb="18">
      <t>キョジュウ</t>
    </rPh>
    <rPh sb="18" eb="20">
      <t>ブブン</t>
    </rPh>
    <rPh sb="21" eb="23">
      <t>メイジ</t>
    </rPh>
    <rPh sb="25" eb="27">
      <t>ケイヤク</t>
    </rPh>
    <phoneticPr fontId="1"/>
  </si>
  <si>
    <t>③前払金の返還債務を負う場合に備えて、銀行による保証その他の必要な保全措置が講じられている。</t>
    <rPh sb="5" eb="7">
      <t>ヘンカン</t>
    </rPh>
    <rPh sb="7" eb="9">
      <t>サイム</t>
    </rPh>
    <rPh sb="10" eb="11">
      <t>オ</t>
    </rPh>
    <rPh sb="12" eb="14">
      <t>バアイ</t>
    </rPh>
    <rPh sb="15" eb="16">
      <t>ソナ</t>
    </rPh>
    <rPh sb="30" eb="32">
      <t>ヒツヨウ</t>
    </rPh>
    <rPh sb="33" eb="35">
      <t>ホゼン</t>
    </rPh>
    <rPh sb="35" eb="37">
      <t>ソチ</t>
    </rPh>
    <rPh sb="38" eb="39">
      <t>コウ</t>
    </rPh>
    <phoneticPr fontId="29"/>
  </si>
  <si>
    <t>②専門職員は以下のいずれかに該当している。</t>
    <rPh sb="1" eb="3">
      <t>センモン</t>
    </rPh>
    <rPh sb="3" eb="5">
      <t>ショクイン</t>
    </rPh>
    <rPh sb="6" eb="8">
      <t>イカ</t>
    </rPh>
    <rPh sb="14" eb="16">
      <t>ガイトウ</t>
    </rPh>
    <phoneticPr fontId="1"/>
  </si>
  <si>
    <t>状況把握、生活相談サービスは、登録のとおりの内容で提供している。</t>
    <rPh sb="0" eb="2">
      <t>ジョウキョウ</t>
    </rPh>
    <rPh sb="2" eb="4">
      <t>ハアク</t>
    </rPh>
    <rPh sb="5" eb="7">
      <t>セイカツ</t>
    </rPh>
    <rPh sb="7" eb="9">
      <t>ソウダン</t>
    </rPh>
    <rPh sb="15" eb="17">
      <t>トウロク</t>
    </rPh>
    <rPh sb="22" eb="24">
      <t>ナイヨウ</t>
    </rPh>
    <rPh sb="25" eb="27">
      <t>テイキョウ</t>
    </rPh>
    <phoneticPr fontId="1"/>
  </si>
  <si>
    <t>●社会福祉法人の職員  ●自ら設置する住宅を管理する医療法人の職員　●委託を受けてサービスを提供する社会医療法人の職員　●居宅介護サービス事業者の職員　●有資格者 （医師、看護師、介護福祉士、社会福祉士、介護支援専門員、ホームヘルパー1級・2級、介護職員初任者研修課程の修了者）</t>
    <rPh sb="123" eb="125">
      <t>カイゴ</t>
    </rPh>
    <rPh sb="125" eb="127">
      <t>ショクイン</t>
    </rPh>
    <rPh sb="127" eb="130">
      <t>ショニンシャ</t>
    </rPh>
    <rPh sb="130" eb="132">
      <t>ケンシュウ</t>
    </rPh>
    <rPh sb="132" eb="134">
      <t>カテイ</t>
    </rPh>
    <rPh sb="135" eb="138">
      <t>シュウリョウシャ</t>
    </rPh>
    <phoneticPr fontId="1"/>
  </si>
  <si>
    <t>運営情報</t>
    <rPh sb="0" eb="4">
      <t>ウンエイジョウホウ</t>
    </rPh>
    <phoneticPr fontId="29"/>
  </si>
  <si>
    <t>ＯＫ</t>
    <phoneticPr fontId="1"/>
  </si>
  <si>
    <t>有料該当</t>
    <rPh sb="0" eb="2">
      <t>ユウリョウ</t>
    </rPh>
    <rPh sb="2" eb="4">
      <t>ガイトウ</t>
    </rPh>
    <phoneticPr fontId="1"/>
  </si>
  <si>
    <t>合計</t>
    <rPh sb="0" eb="2">
      <t>ゴウケイ</t>
    </rPh>
    <phoneticPr fontId="1"/>
  </si>
  <si>
    <t>未回答</t>
    <rPh sb="0" eb="3">
      <t>ミカイトウ</t>
    </rPh>
    <phoneticPr fontId="1"/>
  </si>
  <si>
    <t>※補助金の番号ではありません。
 青森県のサ高住の登録番号です。</t>
    <rPh sb="1" eb="4">
      <t>ホジョキン</t>
    </rPh>
    <rPh sb="5" eb="7">
      <t>バンゴウ</t>
    </rPh>
    <rPh sb="17" eb="20">
      <t>アオモリケン</t>
    </rPh>
    <rPh sb="22" eb="24">
      <t>コウジュ</t>
    </rPh>
    <rPh sb="25" eb="27">
      <t>トウロク</t>
    </rPh>
    <rPh sb="27" eb="29">
      <t>バンゴウ</t>
    </rPh>
    <phoneticPr fontId="1"/>
  </si>
  <si>
    <t>年</t>
    <rPh sb="0" eb="1">
      <t>ネン</t>
    </rPh>
    <phoneticPr fontId="1"/>
  </si>
  <si>
    <t>月</t>
    <rPh sb="0" eb="1">
      <t>ガツ</t>
    </rPh>
    <phoneticPr fontId="1"/>
  </si>
  <si>
    <t xml:space="preserve"> 日</t>
    <rPh sb="1" eb="2">
      <t>ニチ</t>
    </rPh>
    <phoneticPr fontId="1"/>
  </si>
  <si>
    <t xml:space="preserve">
●居住部分の階段･･･段差等・手すり
●便所･･･手すり、広さ</t>
    <rPh sb="30" eb="31">
      <t>ヒロ</t>
    </rPh>
    <phoneticPr fontId="1"/>
  </si>
  <si>
    <t>登録の基準</t>
    <phoneticPr fontId="1"/>
  </si>
  <si>
    <t>登録申請（更新含む。）時又は直近の変更届出時に添付した契約書様式と同じもので入居契約をしている。</t>
    <rPh sb="0" eb="2">
      <t>トウロク</t>
    </rPh>
    <rPh sb="2" eb="4">
      <t>シンセイ</t>
    </rPh>
    <rPh sb="5" eb="7">
      <t>コウシン</t>
    </rPh>
    <rPh sb="7" eb="8">
      <t>フク</t>
    </rPh>
    <rPh sb="12" eb="13">
      <t>マタ</t>
    </rPh>
    <rPh sb="14" eb="16">
      <t>チョッキン</t>
    </rPh>
    <rPh sb="17" eb="19">
      <t>ヘンコウ</t>
    </rPh>
    <rPh sb="19" eb="21">
      <t>トドケデ</t>
    </rPh>
    <rPh sb="21" eb="22">
      <t>ジ</t>
    </rPh>
    <rPh sb="23" eb="25">
      <t>テンプ</t>
    </rPh>
    <rPh sb="27" eb="29">
      <t>ケイヤク</t>
    </rPh>
    <rPh sb="29" eb="30">
      <t>ショ</t>
    </rPh>
    <rPh sb="30" eb="32">
      <t>ヨウシキ</t>
    </rPh>
    <rPh sb="33" eb="34">
      <t>オナ</t>
    </rPh>
    <rPh sb="38" eb="40">
      <t>ニュウキョ</t>
    </rPh>
    <rPh sb="40" eb="42">
      <t>ケイヤク</t>
    </rPh>
    <phoneticPr fontId="1"/>
  </si>
  <si>
    <t>その他</t>
    <rPh sb="2" eb="3">
      <t>タ</t>
    </rPh>
    <phoneticPr fontId="1"/>
  </si>
  <si>
    <t>生活保護受給者の保護費等を事業者（委託事業者を含む）が直接管理する場合は、管理規程や契約書に基づき適正に管理している。</t>
    <rPh sb="39" eb="41">
      <t>キテイ</t>
    </rPh>
    <phoneticPr fontId="1"/>
  </si>
  <si>
    <t>基本方針</t>
    <rPh sb="0" eb="2">
      <t>キホン</t>
    </rPh>
    <rPh sb="2" eb="4">
      <t>ホウシン</t>
    </rPh>
    <phoneticPr fontId="1"/>
  </si>
  <si>
    <t>終了</t>
    <rPh sb="0" eb="2">
      <t>シュウリョウ</t>
    </rPh>
    <phoneticPr fontId="29"/>
  </si>
  <si>
    <t>登録事項や添付書類に変更があった場合、30日以内に届け出ている。</t>
    <rPh sb="0" eb="2">
      <t>トウロク</t>
    </rPh>
    <rPh sb="2" eb="4">
      <t>ジコウ</t>
    </rPh>
    <rPh sb="5" eb="7">
      <t>テンプ</t>
    </rPh>
    <rPh sb="7" eb="9">
      <t>ショルイ</t>
    </rPh>
    <rPh sb="10" eb="12">
      <t>ヘンコウ</t>
    </rPh>
    <rPh sb="16" eb="18">
      <t>バアイ</t>
    </rPh>
    <rPh sb="21" eb="22">
      <t>ニチ</t>
    </rPh>
    <rPh sb="22" eb="24">
      <t>イナイ</t>
    </rPh>
    <rPh sb="25" eb="26">
      <t>トド</t>
    </rPh>
    <rPh sb="27" eb="28">
      <t>デ</t>
    </rPh>
    <phoneticPr fontId="1"/>
  </si>
  <si>
    <t>サービス付き高齢者向け住宅情報提供システムで公開されている「登録情報」は、事実に相違ない。</t>
    <rPh sb="4" eb="5">
      <t>ツ</t>
    </rPh>
    <rPh sb="6" eb="10">
      <t>コウレイシャム</t>
    </rPh>
    <rPh sb="11" eb="13">
      <t>ジュウタク</t>
    </rPh>
    <rPh sb="13" eb="15">
      <t>ジョウホウ</t>
    </rPh>
    <rPh sb="15" eb="17">
      <t>テイキョウ</t>
    </rPh>
    <rPh sb="22" eb="24">
      <t>コウカイ</t>
    </rPh>
    <rPh sb="30" eb="32">
      <t>トウロク</t>
    </rPh>
    <rPh sb="32" eb="34">
      <t>ジョウホウ</t>
    </rPh>
    <rPh sb="37" eb="39">
      <t>ジジツ</t>
    </rPh>
    <rPh sb="40" eb="42">
      <t>ソウイ</t>
    </rPh>
    <phoneticPr fontId="29"/>
  </si>
  <si>
    <t>サービス付き高齢者向け住宅情報提供システムで公開されている「運営情報・運営方針」は、事実に相違ない。</t>
    <rPh sb="6" eb="7">
      <t>ツ</t>
    </rPh>
    <rPh sb="8" eb="12">
      <t>コウレイシャム</t>
    </rPh>
    <rPh sb="13" eb="15">
      <t>ジュウタク</t>
    </rPh>
    <rPh sb="15" eb="17">
      <t>ジョウホウ</t>
    </rPh>
    <rPh sb="17" eb="19">
      <t>テイキョウ</t>
    </rPh>
    <rPh sb="22" eb="24">
      <t>コウカイ</t>
    </rPh>
    <rPh sb="24" eb="26">
      <t>コウカイ</t>
    </rPh>
    <rPh sb="42" eb="44">
      <t>ジジツ</t>
    </rPh>
    <rPh sb="45" eb="47">
      <t>ソウイ</t>
    </rPh>
    <phoneticPr fontId="29"/>
  </si>
  <si>
    <t>サービス付き高齢者向け住宅情報提供システムで「運営情報・運営方針」の公開を行っている。</t>
    <rPh sb="4" eb="5">
      <t>ツ</t>
    </rPh>
    <rPh sb="6" eb="10">
      <t>コウレイシャム</t>
    </rPh>
    <rPh sb="11" eb="13">
      <t>ジュウタク</t>
    </rPh>
    <rPh sb="13" eb="15">
      <t>ジョウホウ</t>
    </rPh>
    <rPh sb="15" eb="17">
      <t>テイキョウ</t>
    </rPh>
    <rPh sb="23" eb="25">
      <t>ウンエイ</t>
    </rPh>
    <rPh sb="25" eb="27">
      <t>ジョウホウ</t>
    </rPh>
    <rPh sb="28" eb="30">
      <t>ウンエイ</t>
    </rPh>
    <rPh sb="30" eb="32">
      <t>ホウシン</t>
    </rPh>
    <rPh sb="34" eb="36">
      <t>コウカイ</t>
    </rPh>
    <rPh sb="37" eb="38">
      <t>オコナ</t>
    </rPh>
    <phoneticPr fontId="29"/>
  </si>
  <si>
    <t>③各住戸内への訪問その他の適切な方法により、毎日１回以上、状況把握サービスを提供している。</t>
    <rPh sb="1" eb="2">
      <t>カク</t>
    </rPh>
    <rPh sb="2" eb="4">
      <t>ジュウコ</t>
    </rPh>
    <rPh sb="4" eb="5">
      <t>ナイ</t>
    </rPh>
    <rPh sb="7" eb="9">
      <t>ホウモン</t>
    </rPh>
    <rPh sb="11" eb="12">
      <t>タ</t>
    </rPh>
    <rPh sb="13" eb="15">
      <t>テキセツ</t>
    </rPh>
    <rPh sb="16" eb="18">
      <t>ホウホウ</t>
    </rPh>
    <rPh sb="22" eb="24">
      <t>マイニチ</t>
    </rPh>
    <rPh sb="25" eb="28">
      <t>カイイジョウ</t>
    </rPh>
    <rPh sb="38" eb="40">
      <t>テイキョウ</t>
    </rPh>
    <phoneticPr fontId="1"/>
  </si>
  <si>
    <t>④夜間など、職員が常駐していない時間は、各住戸内に設置した緊急通報装置により状況把握サービスを提供している。または、24時間、職員が常駐している。</t>
    <rPh sb="1" eb="3">
      <t>ヤカン</t>
    </rPh>
    <rPh sb="6" eb="8">
      <t>ショクイン</t>
    </rPh>
    <rPh sb="9" eb="11">
      <t>ジョウチュウ</t>
    </rPh>
    <rPh sb="16" eb="18">
      <t>ジカン</t>
    </rPh>
    <rPh sb="20" eb="21">
      <t>カク</t>
    </rPh>
    <rPh sb="21" eb="23">
      <t>ジュウコ</t>
    </rPh>
    <rPh sb="23" eb="24">
      <t>ナイ</t>
    </rPh>
    <rPh sb="25" eb="27">
      <t>セッチ</t>
    </rPh>
    <rPh sb="29" eb="31">
      <t>キンキュウ</t>
    </rPh>
    <rPh sb="31" eb="33">
      <t>ツウホウ</t>
    </rPh>
    <rPh sb="33" eb="35">
      <t>ソウチ</t>
    </rPh>
    <rPh sb="38" eb="40">
      <t>ジョウキョウ</t>
    </rPh>
    <rPh sb="40" eb="42">
      <t>ハアク</t>
    </rPh>
    <rPh sb="47" eb="49">
      <t>テイキョウ</t>
    </rPh>
    <phoneticPr fontId="1"/>
  </si>
  <si>
    <t>・床面積は１８平方メートル以上２５平方メートル未満の住戸があるが、高齢者が共同で
　利用するために十分な広さの居間・食堂・台所等を備えている。</t>
    <rPh sb="1" eb="2">
      <t>ユカ</t>
    </rPh>
    <rPh sb="2" eb="4">
      <t>メンセキ</t>
    </rPh>
    <rPh sb="7" eb="9">
      <t>ヘイホウ</t>
    </rPh>
    <rPh sb="13" eb="15">
      <t>イジョウ</t>
    </rPh>
    <rPh sb="17" eb="19">
      <t>ヘイホウ</t>
    </rPh>
    <rPh sb="23" eb="25">
      <t>ミマン</t>
    </rPh>
    <rPh sb="26" eb="28">
      <t>ジュウコ</t>
    </rPh>
    <rPh sb="33" eb="36">
      <t>コウレイシャ</t>
    </rPh>
    <rPh sb="37" eb="39">
      <t>キョウドウ</t>
    </rPh>
    <rPh sb="42" eb="44">
      <t>リヨウ</t>
    </rPh>
    <rPh sb="49" eb="51">
      <t>ジュウブン</t>
    </rPh>
    <rPh sb="52" eb="53">
      <t>ヒロ</t>
    </rPh>
    <rPh sb="55" eb="57">
      <t>イマ</t>
    </rPh>
    <rPh sb="58" eb="60">
      <t>ショクドウ</t>
    </rPh>
    <rPh sb="61" eb="63">
      <t>ダイドコロ</t>
    </rPh>
    <rPh sb="63" eb="64">
      <t>トウ</t>
    </rPh>
    <phoneticPr fontId="1"/>
  </si>
  <si>
    <r>
      <t xml:space="preserve">入居契約が、賃貸借契約である場合は、その旨を説明している。
</t>
    </r>
    <r>
      <rPr>
        <u/>
        <sz val="8"/>
        <color rgb="FFFF0000"/>
        <rFont val="ＭＳ ゴシック"/>
        <family val="3"/>
        <charset val="128"/>
      </rPr>
      <t>（利用権契約の場合は「該当しない」を選択）</t>
    </r>
    <rPh sb="0" eb="2">
      <t>ニュウキョ</t>
    </rPh>
    <rPh sb="2" eb="4">
      <t>ケイヤク</t>
    </rPh>
    <rPh sb="6" eb="9">
      <t>チンタイシャク</t>
    </rPh>
    <rPh sb="9" eb="11">
      <t>ケイヤク</t>
    </rPh>
    <rPh sb="14" eb="16">
      <t>バアイ</t>
    </rPh>
    <rPh sb="20" eb="21">
      <t>ムネ</t>
    </rPh>
    <rPh sb="22" eb="24">
      <t>セツメイ</t>
    </rPh>
    <rPh sb="31" eb="36">
      <t>リヨウケンケイヤク</t>
    </rPh>
    <rPh sb="37" eb="39">
      <t>バアイ</t>
    </rPh>
    <rPh sb="41" eb="43">
      <t>ガイトウ</t>
    </rPh>
    <rPh sb="48" eb="50">
      <t>センタク</t>
    </rPh>
    <phoneticPr fontId="1"/>
  </si>
  <si>
    <t>要確認</t>
    <rPh sb="0" eb="1">
      <t>ヨウ</t>
    </rPh>
    <rPh sb="1" eb="3">
      <t>カクニン</t>
    </rPh>
    <phoneticPr fontId="1"/>
  </si>
  <si>
    <t>重複回答不可</t>
    <rPh sb="0" eb="2">
      <t>チョウフク</t>
    </rPh>
    <rPh sb="4" eb="6">
      <t>フカ</t>
    </rPh>
    <phoneticPr fontId="29"/>
  </si>
  <si>
    <t>一部未回答</t>
    <rPh sb="0" eb="2">
      <t>イチブ</t>
    </rPh>
    <rPh sb="2" eb="5">
      <t>ミカイトウ</t>
    </rPh>
    <phoneticPr fontId="29"/>
  </si>
  <si>
    <t>登録事業者名</t>
    <rPh sb="0" eb="2">
      <t>トウロク</t>
    </rPh>
    <rPh sb="2" eb="5">
      <t>ジギョウシャ</t>
    </rPh>
    <rPh sb="5" eb="6">
      <t>メイ</t>
    </rPh>
    <phoneticPr fontId="1"/>
  </si>
  <si>
    <t>報告担当者名</t>
    <rPh sb="0" eb="2">
      <t>ホウコク</t>
    </rPh>
    <rPh sb="2" eb="5">
      <t>タントウシャ</t>
    </rPh>
    <rPh sb="5" eb="6">
      <t>メイ</t>
    </rPh>
    <phoneticPr fontId="1"/>
  </si>
  <si>
    <t>遵守事項</t>
    <rPh sb="0" eb="2">
      <t>ジュンシュ</t>
    </rPh>
    <rPh sb="2" eb="4">
      <t>ジコウ</t>
    </rPh>
    <phoneticPr fontId="29"/>
  </si>
  <si>
    <t>登録事項の業務に関して広告をする場合にあっては、国土交通大臣及び厚生労働大臣が定める表示についての方法を遵守している。</t>
    <rPh sb="0" eb="2">
      <t>トウロク</t>
    </rPh>
    <rPh sb="2" eb="4">
      <t>ジコウ</t>
    </rPh>
    <rPh sb="5" eb="7">
      <t>ギョウム</t>
    </rPh>
    <rPh sb="8" eb="9">
      <t>カン</t>
    </rPh>
    <rPh sb="11" eb="13">
      <t>コウコク</t>
    </rPh>
    <rPh sb="16" eb="18">
      <t>バアイ</t>
    </rPh>
    <rPh sb="24" eb="26">
      <t>コクド</t>
    </rPh>
    <rPh sb="26" eb="28">
      <t>コウツウ</t>
    </rPh>
    <rPh sb="28" eb="30">
      <t>ダイジン</t>
    </rPh>
    <rPh sb="30" eb="31">
      <t>オヨ</t>
    </rPh>
    <rPh sb="32" eb="34">
      <t>コウセイ</t>
    </rPh>
    <rPh sb="34" eb="36">
      <t>ロウドウ</t>
    </rPh>
    <rPh sb="36" eb="38">
      <t>ダイジン</t>
    </rPh>
    <rPh sb="39" eb="40">
      <t>サダ</t>
    </rPh>
    <rPh sb="42" eb="44">
      <t>ヒョウジ</t>
    </rPh>
    <rPh sb="49" eb="51">
      <t>ホウホウ</t>
    </rPh>
    <rPh sb="52" eb="54">
      <t>ジュンシュ</t>
    </rPh>
    <phoneticPr fontId="29"/>
  </si>
  <si>
    <t>省令22条</t>
    <rPh sb="0" eb="2">
      <t>ショウレイ</t>
    </rPh>
    <rPh sb="4" eb="5">
      <t>ジョウ</t>
    </rPh>
    <phoneticPr fontId="29"/>
  </si>
  <si>
    <t>登録事項に変更があったとき、又は添付書類の記載事項に変更があったときは、入居者に対して、書面の交付又は、電磁的方法による提供（入居者の承諾を得た場合に限る。）によってその旨を説明している。</t>
    <rPh sb="0" eb="2">
      <t>トウロク</t>
    </rPh>
    <rPh sb="2" eb="4">
      <t>ジコウ</t>
    </rPh>
    <rPh sb="5" eb="7">
      <t>ヘンコウ</t>
    </rPh>
    <rPh sb="14" eb="15">
      <t>マタ</t>
    </rPh>
    <rPh sb="16" eb="18">
      <t>テンプ</t>
    </rPh>
    <rPh sb="18" eb="20">
      <t>ショルイ</t>
    </rPh>
    <rPh sb="21" eb="23">
      <t>キサイ</t>
    </rPh>
    <rPh sb="23" eb="25">
      <t>ジコウ</t>
    </rPh>
    <rPh sb="26" eb="28">
      <t>ヘンコウ</t>
    </rPh>
    <rPh sb="36" eb="39">
      <t>ニュウキョシャ</t>
    </rPh>
    <rPh sb="40" eb="41">
      <t>タイ</t>
    </rPh>
    <rPh sb="44" eb="46">
      <t>ショメン</t>
    </rPh>
    <rPh sb="47" eb="49">
      <t>コウフ</t>
    </rPh>
    <rPh sb="49" eb="50">
      <t>マタ</t>
    </rPh>
    <rPh sb="52" eb="57">
      <t>デンジテキホウホウ</t>
    </rPh>
    <rPh sb="60" eb="62">
      <t>テイキョウ</t>
    </rPh>
    <rPh sb="63" eb="66">
      <t>ニュウキョシャ</t>
    </rPh>
    <rPh sb="67" eb="69">
      <t>ショウダク</t>
    </rPh>
    <rPh sb="70" eb="71">
      <t>エ</t>
    </rPh>
    <rPh sb="72" eb="74">
      <t>バアイ</t>
    </rPh>
    <rPh sb="75" eb="76">
      <t>カギ</t>
    </rPh>
    <rPh sb="85" eb="86">
      <t>ムネ</t>
    </rPh>
    <rPh sb="87" eb="89">
      <t>セツメイ</t>
    </rPh>
    <phoneticPr fontId="29"/>
  </si>
  <si>
    <t>①全て書面（その作成に代えて電磁的記録を作成する場合における当該電磁的記録を含む。）により契約をしている。</t>
    <phoneticPr fontId="1"/>
  </si>
  <si>
    <t>(28)へ</t>
    <phoneticPr fontId="29"/>
  </si>
  <si>
    <t>・県土整備部建築住宅課に変更届出書を提出済、又は協議中である。</t>
    <rPh sb="1" eb="3">
      <t>ケンド</t>
    </rPh>
    <rPh sb="3" eb="5">
      <t>セイビ</t>
    </rPh>
    <rPh sb="5" eb="6">
      <t>ブ</t>
    </rPh>
    <rPh sb="6" eb="8">
      <t>ケンチク</t>
    </rPh>
    <rPh sb="8" eb="10">
      <t>ジュウタク</t>
    </rPh>
    <rPh sb="10" eb="11">
      <t>カ</t>
    </rPh>
    <rPh sb="12" eb="14">
      <t>ヘンコウ</t>
    </rPh>
    <rPh sb="22" eb="23">
      <t>マタ</t>
    </rPh>
    <rPh sb="24" eb="27">
      <t>キョウギチュウ</t>
    </rPh>
    <phoneticPr fontId="1"/>
  </si>
  <si>
    <t>同1項1号</t>
    <rPh sb="0" eb="1">
      <t>ドウ</t>
    </rPh>
    <rPh sb="2" eb="3">
      <t>コウ</t>
    </rPh>
    <rPh sb="4" eb="5">
      <t>ゴウ</t>
    </rPh>
    <phoneticPr fontId="1"/>
  </si>
  <si>
    <t>同1項2号</t>
    <rPh sb="0" eb="1">
      <t>ドウ</t>
    </rPh>
    <phoneticPr fontId="1"/>
  </si>
  <si>
    <t>同1項3号</t>
    <rPh sb="0" eb="1">
      <t>ドウ</t>
    </rPh>
    <phoneticPr fontId="1"/>
  </si>
  <si>
    <t>同1項4号</t>
    <rPh sb="0" eb="1">
      <t>ドウ</t>
    </rPh>
    <phoneticPr fontId="1"/>
  </si>
  <si>
    <t>同1項5号</t>
    <rPh sb="0" eb="1">
      <t>ドウ</t>
    </rPh>
    <phoneticPr fontId="1"/>
  </si>
  <si>
    <t>同1項6号</t>
    <rPh sb="0" eb="1">
      <t>ドウ</t>
    </rPh>
    <phoneticPr fontId="1"/>
  </si>
  <si>
    <t>同1項8号</t>
    <rPh sb="0" eb="1">
      <t>ドウ</t>
    </rPh>
    <rPh sb="2" eb="3">
      <t>コウ</t>
    </rPh>
    <rPh sb="4" eb="5">
      <t>ゴウ</t>
    </rPh>
    <phoneticPr fontId="29"/>
  </si>
  <si>
    <t>④入居契約を締結するまでに、前払金の返還債務が消滅するまでの期間について、書面の交付又は電磁的方法による提供（入居しようとする者の承諾を得た場合に限る。）によってその旨を説明している。</t>
    <rPh sb="1" eb="3">
      <t>ニュウキョ</t>
    </rPh>
    <rPh sb="3" eb="5">
      <t>ケイヤク</t>
    </rPh>
    <rPh sb="6" eb="8">
      <t>テイケツ</t>
    </rPh>
    <rPh sb="14" eb="16">
      <t>マエバラ</t>
    </rPh>
    <rPh sb="16" eb="17">
      <t>キン</t>
    </rPh>
    <rPh sb="18" eb="20">
      <t>ヘンカン</t>
    </rPh>
    <rPh sb="20" eb="22">
      <t>サイム</t>
    </rPh>
    <rPh sb="23" eb="25">
      <t>ショウメツ</t>
    </rPh>
    <rPh sb="30" eb="32">
      <t>キカン</t>
    </rPh>
    <rPh sb="37" eb="39">
      <t>ショメン</t>
    </rPh>
    <rPh sb="40" eb="42">
      <t>コウフ</t>
    </rPh>
    <rPh sb="42" eb="43">
      <t>マタ</t>
    </rPh>
    <rPh sb="44" eb="47">
      <t>デンジテキ</t>
    </rPh>
    <rPh sb="47" eb="49">
      <t>ホウホウ</t>
    </rPh>
    <rPh sb="52" eb="54">
      <t>テイキョウ</t>
    </rPh>
    <rPh sb="55" eb="57">
      <t>ニュウキョ</t>
    </rPh>
    <rPh sb="63" eb="64">
      <t>モノ</t>
    </rPh>
    <rPh sb="65" eb="67">
      <t>ショウダク</t>
    </rPh>
    <rPh sb="68" eb="69">
      <t>エ</t>
    </rPh>
    <rPh sb="70" eb="71">
      <t>バ</t>
    </rPh>
    <rPh sb="71" eb="72">
      <t>ゴウ</t>
    </rPh>
    <rPh sb="73" eb="74">
      <t>カギ</t>
    </rPh>
    <rPh sb="83" eb="84">
      <t>ムネ</t>
    </rPh>
    <rPh sb="85" eb="87">
      <t>セツメイ</t>
    </rPh>
    <phoneticPr fontId="35"/>
  </si>
  <si>
    <t>⑤入居契約を締結するまでに、前払金の返還債務が消滅するまでの期間中に契約解除、死亡等で契約終了した場合の返還額の推移について、書面の交付又は電磁的方法による提供（入居しようとする者の承諾を得た場合に限る。）によってその旨を説明している。</t>
    <rPh sb="1" eb="3">
      <t>ニュウキョ</t>
    </rPh>
    <rPh sb="3" eb="5">
      <t>ケイヤク</t>
    </rPh>
    <rPh sb="6" eb="8">
      <t>テイケツ</t>
    </rPh>
    <rPh sb="14" eb="17">
      <t>マエバライキン</t>
    </rPh>
    <rPh sb="18" eb="20">
      <t>ヘンカン</t>
    </rPh>
    <rPh sb="20" eb="22">
      <t>サイム</t>
    </rPh>
    <rPh sb="23" eb="25">
      <t>ショウメツ</t>
    </rPh>
    <rPh sb="30" eb="32">
      <t>キカン</t>
    </rPh>
    <rPh sb="32" eb="33">
      <t>チュウ</t>
    </rPh>
    <rPh sb="39" eb="41">
      <t>シボウ</t>
    </rPh>
    <rPh sb="41" eb="42">
      <t>トウ</t>
    </rPh>
    <rPh sb="43" eb="45">
      <t>ケイヤク</t>
    </rPh>
    <rPh sb="63" eb="65">
      <t>ショメン</t>
    </rPh>
    <rPh sb="66" eb="68">
      <t>コウフ</t>
    </rPh>
    <rPh sb="68" eb="69">
      <t>マタ</t>
    </rPh>
    <rPh sb="89" eb="90">
      <t>モノ</t>
    </rPh>
    <rPh sb="97" eb="98">
      <t>ゴウ</t>
    </rPh>
    <rPh sb="111" eb="113">
      <t>セツメイ</t>
    </rPh>
    <phoneticPr fontId="1"/>
  </si>
  <si>
    <r>
      <t xml:space="preserve">入居契約が、賃貸借契約でない場合は、その旨を書面の交付又は電磁的方法による提供（入居しようとする者の承諾を得た場合に限る。）によって説明している。
</t>
    </r>
    <r>
      <rPr>
        <u/>
        <sz val="8"/>
        <color rgb="FFFF0000"/>
        <rFont val="ＭＳ ゴシック"/>
        <family val="3"/>
        <charset val="128"/>
      </rPr>
      <t>（賃貸借契約の場合は「該当しない」を選択）</t>
    </r>
    <rPh sb="0" eb="2">
      <t>ニュウキョ</t>
    </rPh>
    <rPh sb="2" eb="4">
      <t>ケイヤク</t>
    </rPh>
    <rPh sb="6" eb="9">
      <t>チンタイシャク</t>
    </rPh>
    <rPh sb="9" eb="11">
      <t>ケイヤク</t>
    </rPh>
    <rPh sb="14" eb="16">
      <t>バアイ</t>
    </rPh>
    <rPh sb="20" eb="21">
      <t>ムネ</t>
    </rPh>
    <rPh sb="22" eb="24">
      <t>ショメン</t>
    </rPh>
    <rPh sb="25" eb="27">
      <t>コウフ</t>
    </rPh>
    <rPh sb="27" eb="28">
      <t>マタ</t>
    </rPh>
    <rPh sb="48" eb="49">
      <t>モノ</t>
    </rPh>
    <rPh sb="56" eb="57">
      <t>ゴウ</t>
    </rPh>
    <rPh sb="66" eb="68">
      <t>セツメイ</t>
    </rPh>
    <rPh sb="75" eb="78">
      <t>チンタイシャク</t>
    </rPh>
    <phoneticPr fontId="35"/>
  </si>
  <si>
    <t>入居契約を締結するまでに、登録事項及び契約内容に関する事項（重要事項説明、管理規定等を含む）を書面の交付又は電磁的方法による提供（入居しようとする者の承諾を得た場合に限る。）によって説明している。</t>
    <rPh sb="0" eb="2">
      <t>ニュウキョ</t>
    </rPh>
    <rPh sb="2" eb="4">
      <t>ケイヤク</t>
    </rPh>
    <rPh sb="5" eb="7">
      <t>テイケツ</t>
    </rPh>
    <rPh sb="13" eb="15">
      <t>トウロク</t>
    </rPh>
    <rPh sb="15" eb="16">
      <t>コト</t>
    </rPh>
    <rPh sb="16" eb="17">
      <t>コウ</t>
    </rPh>
    <rPh sb="17" eb="18">
      <t>オヨ</t>
    </rPh>
    <rPh sb="19" eb="21">
      <t>ケイヤク</t>
    </rPh>
    <rPh sb="21" eb="23">
      <t>ナイヨウ</t>
    </rPh>
    <rPh sb="24" eb="25">
      <t>カン</t>
    </rPh>
    <rPh sb="27" eb="29">
      <t>ジコウ</t>
    </rPh>
    <rPh sb="30" eb="32">
      <t>ジュウヨウ</t>
    </rPh>
    <rPh sb="32" eb="34">
      <t>ジコウ</t>
    </rPh>
    <rPh sb="34" eb="36">
      <t>セツメイ</t>
    </rPh>
    <rPh sb="37" eb="39">
      <t>カンリ</t>
    </rPh>
    <rPh sb="39" eb="41">
      <t>キテイ</t>
    </rPh>
    <rPh sb="41" eb="42">
      <t>ナド</t>
    </rPh>
    <rPh sb="43" eb="44">
      <t>フク</t>
    </rPh>
    <rPh sb="50" eb="52">
      <t>コウフ</t>
    </rPh>
    <rPh sb="52" eb="53">
      <t>マタ</t>
    </rPh>
    <rPh sb="54" eb="57">
      <t>デンジテキ</t>
    </rPh>
    <rPh sb="57" eb="59">
      <t>ホウホウ</t>
    </rPh>
    <rPh sb="62" eb="64">
      <t>テイキョウ</t>
    </rPh>
    <rPh sb="65" eb="67">
      <t>ニュウキョ</t>
    </rPh>
    <rPh sb="73" eb="74">
      <t>モノ</t>
    </rPh>
    <rPh sb="75" eb="77">
      <t>ショウダク</t>
    </rPh>
    <rPh sb="78" eb="79">
      <t>エ</t>
    </rPh>
    <rPh sb="80" eb="81">
      <t>バ</t>
    </rPh>
    <rPh sb="81" eb="82">
      <t>ゴウ</t>
    </rPh>
    <rPh sb="83" eb="84">
      <t>カギ</t>
    </rPh>
    <rPh sb="91" eb="93">
      <t>セツメイ</t>
    </rPh>
    <phoneticPr fontId="1"/>
  </si>
  <si>
    <r>
      <t>特定施設入居者生活介護事業者、地域密着型特定施設入居者生活介護事業所、介護予防特定施設入居者生活介護事業所の指定を受けている場合は、契約を締結するまでに、介護サービス情報を書面の交付又は電磁的方法による提供（入居しようとする者の承諾を得た場合に限る。）によってその旨を説明している。</t>
    </r>
    <r>
      <rPr>
        <u/>
        <sz val="8"/>
        <color rgb="FFFF0000"/>
        <rFont val="ＭＳ ゴシック"/>
        <family val="3"/>
        <charset val="128"/>
      </rPr>
      <t>（指定を受けていない場合は「該当しない」を選択）</t>
    </r>
    <rPh sb="0" eb="2">
      <t>トクテイ</t>
    </rPh>
    <rPh sb="2" eb="4">
      <t>シセツ</t>
    </rPh>
    <rPh sb="4" eb="7">
      <t>ニュウキョシャ</t>
    </rPh>
    <rPh sb="7" eb="9">
      <t>セイカツ</t>
    </rPh>
    <rPh sb="9" eb="11">
      <t>カイゴ</t>
    </rPh>
    <rPh sb="11" eb="13">
      <t>ジギョウ</t>
    </rPh>
    <rPh sb="13" eb="14">
      <t>シャ</t>
    </rPh>
    <rPh sb="15" eb="17">
      <t>チイキ</t>
    </rPh>
    <rPh sb="17" eb="20">
      <t>ミッチャクガタ</t>
    </rPh>
    <rPh sb="20" eb="22">
      <t>トクテイ</t>
    </rPh>
    <rPh sb="22" eb="24">
      <t>シセツ</t>
    </rPh>
    <rPh sb="24" eb="27">
      <t>ニュウキョシャ</t>
    </rPh>
    <rPh sb="27" eb="29">
      <t>セイカツ</t>
    </rPh>
    <rPh sb="29" eb="31">
      <t>カイゴ</t>
    </rPh>
    <rPh sb="31" eb="33">
      <t>ジギョウ</t>
    </rPh>
    <rPh sb="33" eb="34">
      <t>ショ</t>
    </rPh>
    <rPh sb="35" eb="37">
      <t>カイゴ</t>
    </rPh>
    <rPh sb="37" eb="39">
      <t>ヨボウ</t>
    </rPh>
    <rPh sb="39" eb="52">
      <t>トクテイシセツニュウキョシャセイカツカイゴジギョウ</t>
    </rPh>
    <rPh sb="52" eb="53">
      <t>ショ</t>
    </rPh>
    <rPh sb="54" eb="56">
      <t>シテイ</t>
    </rPh>
    <rPh sb="57" eb="58">
      <t>ウ</t>
    </rPh>
    <rPh sb="62" eb="64">
      <t>バアイ</t>
    </rPh>
    <rPh sb="66" eb="68">
      <t>ケイヤク</t>
    </rPh>
    <rPh sb="69" eb="71">
      <t>テイケツ</t>
    </rPh>
    <rPh sb="77" eb="79">
      <t>カイゴ</t>
    </rPh>
    <rPh sb="83" eb="85">
      <t>ジョウホウ</t>
    </rPh>
    <rPh sb="86" eb="88">
      <t>ショメン</t>
    </rPh>
    <rPh sb="89" eb="91">
      <t>コウフ</t>
    </rPh>
    <rPh sb="112" eb="113">
      <t>モノ</t>
    </rPh>
    <rPh sb="120" eb="121">
      <t>ゴウ</t>
    </rPh>
    <rPh sb="134" eb="136">
      <t>セツメイ</t>
    </rPh>
    <rPh sb="142" eb="144">
      <t>シテイ</t>
    </rPh>
    <rPh sb="145" eb="146">
      <t>ウ</t>
    </rPh>
    <rPh sb="151" eb="153">
      <t>バアイ</t>
    </rPh>
    <rPh sb="155" eb="157">
      <t>ガイトウ</t>
    </rPh>
    <rPh sb="162" eb="164">
      <t>センタク</t>
    </rPh>
    <phoneticPr fontId="1"/>
  </si>
  <si>
    <t>令和</t>
    <rPh sb="0" eb="2">
      <t>レイワ</t>
    </rPh>
    <phoneticPr fontId="29"/>
  </si>
  <si>
    <t>年</t>
    <rPh sb="0" eb="1">
      <t>ネン</t>
    </rPh>
    <phoneticPr fontId="29"/>
  </si>
  <si>
    <t>むつ市長　殿</t>
    <rPh sb="2" eb="4">
      <t>シチョウ</t>
    </rPh>
    <rPh sb="5" eb="6">
      <t>ドノ</t>
    </rPh>
    <phoneticPr fontId="1"/>
  </si>
  <si>
    <t>（提出先メールアドレス）　jutaku@city.mutsu.lg.jp</t>
    <rPh sb="1" eb="4">
      <t>テイシュツサキ</t>
    </rPh>
    <phoneticPr fontId="1"/>
  </si>
  <si>
    <t>むつ市　都市整備部　住宅政策課</t>
    <rPh sb="2" eb="3">
      <t>シ</t>
    </rPh>
    <rPh sb="4" eb="9">
      <t>トシセイビブ</t>
    </rPh>
    <rPh sb="10" eb="15">
      <t>ジュウタクセイサクカ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</si>
</sst>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0\)"/>
    <numFmt numFmtId="177" formatCode="#,##0&quot;戸&quot;"/>
  </numFmts>
  <fonts count="36" x14ac:knownFonts="1">
    <font>
      <sz val="11"/>
      <color theme="1"/>
      <name val="ＭＳ Ｐゴシック"/>
      <family val="3"/>
      <charset val="128"/>
      <scheme val="minor"/>
    </font>
    <font>
      <sz val="6"/>
      <name val="ＭＳ Ｐゴシック"/>
      <family val="3"/>
      <charset val="128"/>
    </font>
    <font>
      <sz val="10"/>
      <color indexed="8"/>
      <name val="ＭＳ ゴシック"/>
      <family val="3"/>
      <charset val="128"/>
    </font>
    <font>
      <sz val="12"/>
      <color indexed="8"/>
      <name val="ＭＳ ゴシック"/>
      <family val="3"/>
      <charset val="128"/>
    </font>
    <font>
      <sz val="10"/>
      <name val="ＭＳ ゴシック"/>
      <family val="3"/>
      <charset val="128"/>
    </font>
    <font>
      <b/>
      <sz val="10"/>
      <color indexed="8"/>
      <name val="ＭＳ ゴシック"/>
      <family val="3"/>
      <charset val="128"/>
    </font>
    <font>
      <b/>
      <sz val="10"/>
      <name val="ＭＳ ゴシック"/>
      <family val="3"/>
      <charset val="128"/>
    </font>
    <font>
      <b/>
      <sz val="8"/>
      <color indexed="8"/>
      <name val="ＭＳ ゴシック"/>
      <family val="3"/>
      <charset val="128"/>
    </font>
    <font>
      <b/>
      <sz val="8"/>
      <color indexed="10"/>
      <name val="ＭＳ ゴシック"/>
      <family val="3"/>
      <charset val="128"/>
    </font>
    <font>
      <b/>
      <sz val="6"/>
      <color indexed="8"/>
      <name val="ＭＳ ゴシック"/>
      <family val="3"/>
      <charset val="128"/>
    </font>
    <font>
      <sz val="8"/>
      <name val="ＭＳ ゴシック"/>
      <family val="3"/>
      <charset val="128"/>
    </font>
    <font>
      <b/>
      <sz val="8"/>
      <name val="ＭＳ ゴシック"/>
      <family val="3"/>
      <charset val="128"/>
    </font>
    <font>
      <b/>
      <sz val="9"/>
      <name val="ＭＳ ゴシック"/>
      <family val="3"/>
      <charset val="128"/>
    </font>
    <font>
      <sz val="11"/>
      <name val="ＭＳ Ｐゴシック"/>
      <family val="3"/>
      <charset val="128"/>
    </font>
    <font>
      <sz val="9"/>
      <name val="ＭＳ ゴシック"/>
      <family val="3"/>
      <charset val="128"/>
    </font>
    <font>
      <b/>
      <u/>
      <sz val="10"/>
      <name val="ＭＳ ゴシック"/>
      <family val="3"/>
      <charset val="128"/>
    </font>
    <font>
      <b/>
      <sz val="5"/>
      <color indexed="8"/>
      <name val="ＭＳ ゴシック"/>
      <family val="3"/>
      <charset val="128"/>
    </font>
    <font>
      <sz val="6"/>
      <color indexed="8"/>
      <name val="ＭＳ ゴシック"/>
      <family val="3"/>
      <charset val="128"/>
    </font>
    <font>
      <u/>
      <sz val="11"/>
      <color theme="10"/>
      <name val="ＭＳ Ｐゴシック"/>
      <family val="3"/>
      <charset val="128"/>
      <scheme val="minor"/>
    </font>
    <font>
      <b/>
      <sz val="9"/>
      <color rgb="FF173CD9"/>
      <name val="ＭＳ ゴシック"/>
      <family val="3"/>
      <charset val="128"/>
    </font>
    <font>
      <sz val="10"/>
      <color rgb="FFFF0000"/>
      <name val="ＭＳ ゴシック"/>
      <family val="3"/>
      <charset val="128"/>
    </font>
    <font>
      <sz val="9"/>
      <name val="ＭＳ Ｐゴシック"/>
      <family val="3"/>
      <charset val="128"/>
      <scheme val="minor"/>
    </font>
    <font>
      <sz val="9"/>
      <color theme="1"/>
      <name val="ＭＳ Ｐゴシック"/>
      <family val="3"/>
      <charset val="128"/>
      <scheme val="minor"/>
    </font>
    <font>
      <sz val="9"/>
      <color rgb="FFFF0000"/>
      <name val="ＭＳ Ｐゴシック"/>
      <family val="3"/>
      <charset val="128"/>
      <scheme val="minor"/>
    </font>
    <font>
      <u/>
      <sz val="8"/>
      <color rgb="FFFF0000"/>
      <name val="ＭＳ ゴシック"/>
      <family val="3"/>
      <charset val="128"/>
    </font>
    <font>
      <b/>
      <sz val="10"/>
      <color rgb="FFFF0000"/>
      <name val="ＭＳ ゴシック"/>
      <family val="3"/>
      <charset val="128"/>
    </font>
    <font>
      <sz val="8"/>
      <name val="ＭＳ Ｐゴシック"/>
      <family val="3"/>
      <charset val="128"/>
      <scheme val="minor"/>
    </font>
    <font>
      <b/>
      <sz val="10"/>
      <color rgb="FF173CD9"/>
      <name val="ＭＳ ゴシック"/>
      <family val="3"/>
      <charset val="128"/>
    </font>
    <font>
      <sz val="11"/>
      <color theme="10"/>
      <name val="ＭＳ Ｐゴシック"/>
      <family val="3"/>
      <charset val="128"/>
      <scheme val="minor"/>
    </font>
    <font>
      <sz val="6"/>
      <name val="ＭＳ Ｐゴシック"/>
      <family val="3"/>
      <charset val="128"/>
      <scheme val="minor"/>
    </font>
    <font>
      <b/>
      <sz val="9"/>
      <color rgb="FFFF0000"/>
      <name val="ＭＳ ゴシック"/>
      <family val="3"/>
      <charset val="128"/>
    </font>
    <font>
      <sz val="11"/>
      <name val="ＭＳ ゴシック"/>
      <family val="3"/>
      <charset val="128"/>
    </font>
    <font>
      <sz val="11"/>
      <name val="ＭＳ Ｐゴシック"/>
      <family val="3"/>
      <charset val="128"/>
      <scheme val="minor"/>
    </font>
    <font>
      <b/>
      <sz val="8"/>
      <color rgb="FFFF0000"/>
      <name val="ＭＳ ゴシック"/>
      <family val="3"/>
      <charset val="128"/>
    </font>
    <font>
      <b/>
      <sz val="6"/>
      <name val="ＭＳ ゴシック"/>
      <family val="3"/>
      <charset val="128"/>
    </font>
    <font>
      <sz val="18"/>
      <color theme="3"/>
      <name val="ＭＳ Ｐゴシック"/>
      <family val="2"/>
      <charset val="128"/>
      <scheme val="major"/>
    </font>
  </fonts>
  <fills count="6">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8" tint="0.39997558519241921"/>
        <bgColor indexed="64"/>
      </patternFill>
    </fill>
    <fill>
      <patternFill patternType="solid">
        <fgColor theme="8" tint="0.79998168889431442"/>
        <bgColor indexed="64"/>
      </patternFill>
    </fill>
  </fills>
  <borders count="76">
    <border>
      <left/>
      <right/>
      <top/>
      <bottom/>
      <diagonal/>
    </border>
    <border>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3">
    <xf numFmtId="0" fontId="0" fillId="0" borderId="0">
      <alignment vertical="center"/>
    </xf>
    <xf numFmtId="0" fontId="18" fillId="0" borderId="0" applyNumberFormat="0" applyFill="0" applyBorder="0" applyAlignment="0" applyProtection="0">
      <alignment vertical="center"/>
    </xf>
    <xf numFmtId="0" fontId="13" fillId="0" borderId="0">
      <alignment vertical="center"/>
    </xf>
  </cellStyleXfs>
  <cellXfs count="334">
    <xf numFmtId="0" fontId="0" fillId="0" borderId="0" xfId="0">
      <alignment vertical="center"/>
    </xf>
    <xf numFmtId="0" fontId="2" fillId="0" borderId="0" xfId="0" applyFont="1" applyFill="1" applyBorder="1">
      <alignment vertical="center"/>
    </xf>
    <xf numFmtId="0" fontId="5" fillId="0" borderId="0" xfId="0" applyFont="1" applyFill="1" applyBorder="1">
      <alignment vertical="center"/>
    </xf>
    <xf numFmtId="176" fontId="2" fillId="0" borderId="0" xfId="0" applyNumberFormat="1" applyFont="1" applyFill="1" applyBorder="1" applyAlignment="1">
      <alignment horizontal="center" vertical="center" shrinkToFit="1"/>
    </xf>
    <xf numFmtId="0" fontId="2" fillId="0" borderId="0" xfId="0" applyFont="1" applyFill="1" applyBorder="1" applyAlignment="1">
      <alignment vertical="center"/>
    </xf>
    <xf numFmtId="0" fontId="2" fillId="0" borderId="0" xfId="0" applyFont="1" applyFill="1" applyBorder="1" applyAlignment="1">
      <alignment vertical="center" shrinkToFit="1"/>
    </xf>
    <xf numFmtId="0" fontId="2" fillId="0" borderId="0" xfId="0" applyFont="1" applyFill="1">
      <alignment vertical="center"/>
    </xf>
    <xf numFmtId="0" fontId="2" fillId="0" borderId="0" xfId="0" applyFont="1" applyFill="1" applyBorder="1" applyAlignment="1">
      <alignment horizontal="left" vertical="center" shrinkToFit="1"/>
    </xf>
    <xf numFmtId="0" fontId="11" fillId="0" borderId="0" xfId="0" applyFont="1" applyFill="1" applyBorder="1">
      <alignment vertical="center"/>
    </xf>
    <xf numFmtId="0" fontId="11" fillId="0" borderId="0" xfId="0" applyFont="1" applyFill="1" applyBorder="1" applyAlignment="1">
      <alignment horizontal="right" vertical="center"/>
    </xf>
    <xf numFmtId="0" fontId="11" fillId="0" borderId="0" xfId="0" applyFont="1" applyFill="1" applyBorder="1" applyAlignment="1">
      <alignment horizontal="left" vertical="center" shrinkToFit="1"/>
    </xf>
    <xf numFmtId="0" fontId="11" fillId="0" borderId="0" xfId="0" applyFont="1" applyFill="1" applyBorder="1" applyAlignment="1">
      <alignment horizontal="center" vertical="center"/>
    </xf>
    <xf numFmtId="0" fontId="11" fillId="0" borderId="0" xfId="0" applyFont="1" applyFill="1" applyBorder="1" applyAlignment="1">
      <alignment vertical="center" shrinkToFit="1"/>
    </xf>
    <xf numFmtId="0" fontId="6" fillId="0" borderId="0" xfId="0" applyFont="1" applyFill="1" applyBorder="1" applyAlignment="1">
      <alignment horizontal="left" vertical="center"/>
    </xf>
    <xf numFmtId="0" fontId="19" fillId="0" borderId="0" xfId="0" applyFont="1" applyFill="1" applyBorder="1" applyAlignment="1">
      <alignment vertical="center" wrapText="1"/>
    </xf>
    <xf numFmtId="0" fontId="20" fillId="0" borderId="2" xfId="0" applyFont="1" applyFill="1" applyBorder="1" applyAlignment="1">
      <alignment horizontal="left" vertical="center" shrinkToFit="1"/>
    </xf>
    <xf numFmtId="0" fontId="2" fillId="0" borderId="2"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4" fillId="0" borderId="5" xfId="0" applyFont="1" applyFill="1" applyBorder="1" applyAlignment="1">
      <alignment horizontal="left" vertical="center" shrinkToFit="1"/>
    </xf>
    <xf numFmtId="0" fontId="4" fillId="0" borderId="3" xfId="0" applyFont="1" applyFill="1" applyBorder="1" applyAlignment="1">
      <alignment horizontal="left" vertical="center" shrinkToFit="1"/>
    </xf>
    <xf numFmtId="0" fontId="20" fillId="0" borderId="6" xfId="0" applyFont="1" applyFill="1" applyBorder="1" applyAlignment="1">
      <alignment horizontal="left" vertical="center" shrinkToFit="1"/>
    </xf>
    <xf numFmtId="0" fontId="2" fillId="0" borderId="2" xfId="0" applyFont="1" applyFill="1" applyBorder="1" applyAlignment="1">
      <alignment vertical="center" textRotation="255" shrinkToFit="1"/>
    </xf>
    <xf numFmtId="0" fontId="20" fillId="0" borderId="3" xfId="0" applyFont="1" applyFill="1" applyBorder="1" applyAlignment="1">
      <alignment horizontal="left" vertical="center" shrinkToFit="1"/>
    </xf>
    <xf numFmtId="0" fontId="5" fillId="0" borderId="10" xfId="0" applyFont="1" applyFill="1" applyBorder="1" applyAlignment="1">
      <alignment horizontal="center" vertical="center"/>
    </xf>
    <xf numFmtId="0" fontId="2" fillId="0" borderId="0" xfId="0" applyFont="1" applyFill="1" applyAlignment="1">
      <alignment horizontal="center" vertical="center"/>
    </xf>
    <xf numFmtId="0" fontId="5" fillId="0" borderId="10" xfId="0" applyFont="1" applyFill="1" applyBorder="1" applyAlignment="1">
      <alignment horizontal="center" vertical="center" shrinkToFit="1"/>
    </xf>
    <xf numFmtId="0" fontId="9" fillId="0" borderId="12" xfId="0" applyFont="1" applyFill="1" applyBorder="1" applyAlignment="1">
      <alignment horizontal="center" vertical="center" wrapText="1"/>
    </xf>
    <xf numFmtId="0" fontId="2" fillId="0" borderId="0" xfId="0" applyFont="1" applyFill="1" applyBorder="1" applyAlignment="1">
      <alignment horizontal="center" vertical="center" shrinkToFit="1"/>
    </xf>
    <xf numFmtId="0" fontId="2" fillId="0" borderId="5" xfId="0" applyFont="1" applyFill="1" applyBorder="1" applyAlignment="1">
      <alignment horizontal="left" vertical="center" shrinkToFit="1"/>
    </xf>
    <xf numFmtId="0" fontId="2" fillId="0" borderId="13" xfId="0" applyFont="1" applyFill="1" applyBorder="1" applyAlignment="1">
      <alignment horizontal="left" vertical="center" shrinkToFit="1"/>
    </xf>
    <xf numFmtId="0" fontId="9" fillId="0" borderId="9" xfId="0" applyFont="1" applyFill="1" applyBorder="1" applyAlignment="1">
      <alignment horizontal="center" vertical="center" wrapText="1"/>
    </xf>
    <xf numFmtId="0" fontId="20" fillId="0" borderId="0" xfId="0" applyFont="1" applyFill="1" applyBorder="1" applyAlignment="1">
      <alignment horizontal="left" vertical="center" shrinkToFit="1"/>
    </xf>
    <xf numFmtId="176" fontId="4" fillId="0" borderId="0" xfId="0" applyNumberFormat="1" applyFont="1" applyFill="1" applyBorder="1" applyAlignment="1">
      <alignment horizontal="center" vertical="center" textRotation="255" shrinkToFit="1"/>
    </xf>
    <xf numFmtId="0" fontId="2" fillId="0" borderId="0" xfId="0" applyFont="1" applyFill="1" applyBorder="1" applyAlignment="1">
      <alignment vertical="center" textRotation="255" shrinkToFit="1"/>
    </xf>
    <xf numFmtId="176" fontId="4" fillId="0" borderId="0" xfId="0" applyNumberFormat="1" applyFont="1" applyFill="1" applyBorder="1" applyAlignment="1">
      <alignment horizontal="center" vertical="center" shrinkToFit="1"/>
    </xf>
    <xf numFmtId="176" fontId="4" fillId="0" borderId="17" xfId="0" applyNumberFormat="1" applyFont="1" applyFill="1" applyBorder="1" applyAlignment="1">
      <alignment horizontal="center" vertical="center" textRotation="255" shrinkToFit="1"/>
    </xf>
    <xf numFmtId="0" fontId="21" fillId="0" borderId="18" xfId="0" applyFont="1" applyFill="1" applyBorder="1" applyAlignment="1" applyProtection="1">
      <alignment horizontal="center" vertical="center" wrapText="1"/>
      <protection locked="0"/>
    </xf>
    <xf numFmtId="0" fontId="2" fillId="0" borderId="21" xfId="0" applyFont="1" applyFill="1" applyBorder="1" applyAlignment="1">
      <alignment horizontal="left" vertical="center" shrinkToFit="1"/>
    </xf>
    <xf numFmtId="176" fontId="4" fillId="0" borderId="23" xfId="0" applyNumberFormat="1" applyFont="1" applyFill="1" applyBorder="1" applyAlignment="1">
      <alignment horizontal="center" vertical="center" textRotation="255" shrinkToFit="1"/>
    </xf>
    <xf numFmtId="0" fontId="4" fillId="0" borderId="24" xfId="0" applyFont="1" applyFill="1" applyBorder="1" applyAlignment="1">
      <alignment horizontal="left" vertical="center" shrinkToFit="1"/>
    </xf>
    <xf numFmtId="176" fontId="2" fillId="0" borderId="25" xfId="0" applyNumberFormat="1" applyFont="1" applyFill="1" applyBorder="1" applyAlignment="1">
      <alignment horizontal="center" vertical="center" shrinkToFit="1"/>
    </xf>
    <xf numFmtId="0" fontId="9" fillId="0" borderId="16" xfId="0" applyFont="1" applyFill="1" applyBorder="1" applyAlignment="1">
      <alignment horizontal="center" vertical="center" wrapText="1"/>
    </xf>
    <xf numFmtId="176" fontId="4" fillId="0" borderId="26" xfId="0" applyNumberFormat="1" applyFont="1" applyFill="1" applyBorder="1" applyAlignment="1">
      <alignment horizontal="center" vertical="center" shrinkToFit="1"/>
    </xf>
    <xf numFmtId="176" fontId="4" fillId="0" borderId="25" xfId="0" applyNumberFormat="1" applyFont="1" applyFill="1" applyBorder="1" applyAlignment="1">
      <alignment horizontal="center" vertical="center" shrinkToFit="1"/>
    </xf>
    <xf numFmtId="176" fontId="4" fillId="0" borderId="26" xfId="0" applyNumberFormat="1" applyFont="1" applyFill="1" applyBorder="1" applyAlignment="1">
      <alignment vertical="center" shrinkToFit="1"/>
    </xf>
    <xf numFmtId="176" fontId="4" fillId="0" borderId="25" xfId="0" applyNumberFormat="1" applyFont="1" applyFill="1" applyBorder="1" applyAlignment="1">
      <alignment vertical="center" shrinkToFit="1"/>
    </xf>
    <xf numFmtId="0" fontId="16" fillId="0" borderId="27" xfId="0" applyFont="1" applyFill="1" applyBorder="1" applyAlignment="1">
      <alignment horizontal="center" vertical="center" wrapText="1"/>
    </xf>
    <xf numFmtId="0" fontId="4" fillId="0" borderId="13" xfId="0" applyFont="1" applyFill="1" applyBorder="1" applyAlignment="1">
      <alignment horizontal="left" vertical="center" shrinkToFit="1"/>
    </xf>
    <xf numFmtId="0" fontId="3" fillId="0" borderId="0" xfId="0" applyFont="1" applyFill="1" applyBorder="1" applyAlignment="1">
      <alignment horizontal="center" vertical="center"/>
    </xf>
    <xf numFmtId="0" fontId="5" fillId="0" borderId="0" xfId="0" applyFont="1" applyFill="1">
      <alignment vertical="center"/>
    </xf>
    <xf numFmtId="176" fontId="2" fillId="0" borderId="0" xfId="0" applyNumberFormat="1" applyFont="1" applyFill="1" applyAlignment="1">
      <alignment horizontal="center" vertical="center" shrinkToFit="1"/>
    </xf>
    <xf numFmtId="0" fontId="2" fillId="0" borderId="0" xfId="0" applyFont="1" applyFill="1" applyAlignment="1">
      <alignment vertical="center"/>
    </xf>
    <xf numFmtId="0" fontId="2" fillId="0" borderId="0" xfId="0" applyFont="1" applyFill="1" applyAlignment="1">
      <alignment vertical="center" shrinkToFit="1"/>
    </xf>
    <xf numFmtId="0" fontId="9" fillId="0" borderId="18" xfId="0" applyFont="1" applyFill="1" applyBorder="1" applyAlignment="1">
      <alignment horizontal="center" vertical="center" wrapText="1"/>
    </xf>
    <xf numFmtId="176" fontId="4" fillId="0" borderId="28" xfId="0" applyNumberFormat="1" applyFont="1" applyFill="1" applyBorder="1" applyAlignment="1">
      <alignment horizontal="center" vertical="center" textRotation="255" shrinkToFit="1"/>
    </xf>
    <xf numFmtId="0" fontId="2" fillId="0" borderId="2" xfId="0" applyFont="1" applyFill="1" applyBorder="1" applyAlignment="1">
      <alignment vertical="center" shrinkToFit="1"/>
    </xf>
    <xf numFmtId="0" fontId="7" fillId="0" borderId="31"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34" xfId="0" applyFont="1" applyFill="1" applyBorder="1" applyAlignment="1">
      <alignment vertical="center"/>
    </xf>
    <xf numFmtId="0" fontId="6" fillId="0" borderId="32" xfId="0" applyFont="1" applyFill="1" applyBorder="1" applyAlignment="1">
      <alignment horizontal="right" vertical="center"/>
    </xf>
    <xf numFmtId="0" fontId="16" fillId="0" borderId="7" xfId="0" applyFont="1" applyFill="1" applyBorder="1" applyAlignment="1">
      <alignment horizontal="center" vertical="center" wrapText="1"/>
    </xf>
    <xf numFmtId="0" fontId="9" fillId="2" borderId="12" xfId="0" applyFont="1" applyFill="1" applyBorder="1" applyAlignment="1">
      <alignment vertical="center" wrapText="1"/>
    </xf>
    <xf numFmtId="0" fontId="9" fillId="2" borderId="8" xfId="0" applyFont="1" applyFill="1" applyBorder="1" applyAlignment="1">
      <alignment vertical="center" wrapText="1"/>
    </xf>
    <xf numFmtId="0" fontId="9" fillId="2" borderId="27" xfId="0" applyFont="1" applyFill="1" applyBorder="1" applyAlignment="1">
      <alignment vertical="center" wrapText="1"/>
    </xf>
    <xf numFmtId="0" fontId="9" fillId="2" borderId="16" xfId="0" applyFont="1" applyFill="1" applyBorder="1" applyAlignment="1">
      <alignment vertical="center" wrapText="1"/>
    </xf>
    <xf numFmtId="0" fontId="16" fillId="2" borderId="8" xfId="0" applyFont="1" applyFill="1" applyBorder="1" applyAlignment="1">
      <alignment horizontal="center" vertical="center" wrapText="1"/>
    </xf>
    <xf numFmtId="0" fontId="7" fillId="0" borderId="40" xfId="0" applyFont="1" applyFill="1" applyBorder="1" applyAlignment="1">
      <alignment horizontal="center" vertical="center" wrapText="1"/>
    </xf>
    <xf numFmtId="0" fontId="21" fillId="3" borderId="12" xfId="0" applyFont="1" applyFill="1" applyBorder="1" applyAlignment="1" applyProtection="1">
      <alignment horizontal="center" vertical="center" wrapText="1"/>
      <protection locked="0"/>
    </xf>
    <xf numFmtId="0" fontId="21" fillId="3" borderId="8" xfId="0" applyFont="1" applyFill="1" applyBorder="1" applyAlignment="1" applyProtection="1">
      <alignment horizontal="center" vertical="center" wrapText="1"/>
      <protection locked="0"/>
    </xf>
    <xf numFmtId="0" fontId="21" fillId="3" borderId="14" xfId="0" applyFont="1" applyFill="1" applyBorder="1" applyAlignment="1" applyProtection="1">
      <alignment horizontal="center" vertical="center" wrapText="1"/>
      <protection locked="0"/>
    </xf>
    <xf numFmtId="0" fontId="21" fillId="3" borderId="42" xfId="0" applyFont="1" applyFill="1" applyBorder="1" applyAlignment="1" applyProtection="1">
      <alignment horizontal="center" vertical="center" wrapText="1"/>
      <protection locked="0"/>
    </xf>
    <xf numFmtId="0" fontId="5" fillId="3" borderId="19" xfId="0" applyFont="1" applyFill="1" applyBorder="1" applyAlignment="1" applyProtection="1">
      <alignment horizontal="right" vertical="center"/>
      <protection locked="0"/>
    </xf>
    <xf numFmtId="0" fontId="4" fillId="0" borderId="39" xfId="0" applyFont="1" applyFill="1" applyBorder="1" applyAlignment="1">
      <alignment horizontal="left" vertical="center" shrinkToFit="1"/>
    </xf>
    <xf numFmtId="0" fontId="4" fillId="0" borderId="0" xfId="0" applyFont="1" applyFill="1" applyBorder="1" applyAlignment="1">
      <alignment horizontal="left" vertical="center"/>
    </xf>
    <xf numFmtId="0" fontId="2" fillId="0" borderId="4" xfId="0" applyFont="1" applyFill="1" applyBorder="1" applyAlignment="1">
      <alignment vertical="center" shrinkToFit="1"/>
    </xf>
    <xf numFmtId="0" fontId="2" fillId="0" borderId="11" xfId="0" applyFont="1" applyFill="1" applyBorder="1" applyAlignment="1">
      <alignment horizontal="center" vertical="center" shrinkToFit="1"/>
    </xf>
    <xf numFmtId="0" fontId="9" fillId="0" borderId="8" xfId="0" applyFont="1" applyFill="1" applyBorder="1" applyAlignment="1">
      <alignment horizontal="center" vertical="center" wrapText="1"/>
    </xf>
    <xf numFmtId="176" fontId="4" fillId="0" borderId="25" xfId="0" applyNumberFormat="1" applyFont="1" applyFill="1" applyBorder="1" applyAlignment="1">
      <alignment horizontal="center" vertical="center" textRotation="255" shrinkToFit="1"/>
    </xf>
    <xf numFmtId="0" fontId="4" fillId="0" borderId="43" xfId="0" applyFont="1" applyFill="1" applyBorder="1" applyAlignment="1">
      <alignment horizontal="left" vertical="center"/>
    </xf>
    <xf numFmtId="0" fontId="4" fillId="0" borderId="4" xfId="0" applyFont="1" applyFill="1" applyBorder="1" applyAlignment="1">
      <alignment horizontal="left" vertical="center" shrinkToFit="1"/>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11" fillId="4" borderId="0" xfId="0" applyFont="1" applyFill="1" applyBorder="1" applyAlignment="1">
      <alignment vertical="center" shrinkToFit="1"/>
    </xf>
    <xf numFmtId="0" fontId="4" fillId="4" borderId="0" xfId="0" applyFont="1" applyFill="1" applyBorder="1" applyAlignment="1">
      <alignment vertical="center" shrinkToFit="1"/>
    </xf>
    <xf numFmtId="0" fontId="4" fillId="4" borderId="0" xfId="0" applyFont="1" applyFill="1" applyBorder="1" applyAlignment="1">
      <alignment horizontal="center" vertical="center" shrinkToFit="1"/>
    </xf>
    <xf numFmtId="0" fontId="4" fillId="0" borderId="2" xfId="0" applyFont="1" applyFill="1" applyBorder="1" applyAlignment="1">
      <alignment horizontal="left" vertical="center" shrinkToFit="1"/>
    </xf>
    <xf numFmtId="0" fontId="9" fillId="0" borderId="27" xfId="0" applyFont="1" applyFill="1" applyBorder="1" applyAlignment="1">
      <alignment horizontal="center" vertical="center" wrapText="1"/>
    </xf>
    <xf numFmtId="176" fontId="4" fillId="0" borderId="46" xfId="0" applyNumberFormat="1" applyFont="1" applyFill="1" applyBorder="1" applyAlignment="1">
      <alignment horizontal="left" vertical="center"/>
    </xf>
    <xf numFmtId="176" fontId="4" fillId="0" borderId="47" xfId="0" applyNumberFormat="1" applyFont="1" applyFill="1" applyBorder="1" applyAlignment="1">
      <alignment horizontal="left" vertical="center" shrinkToFit="1"/>
    </xf>
    <xf numFmtId="176" fontId="4" fillId="0" borderId="48" xfId="0" applyNumberFormat="1" applyFont="1" applyFill="1" applyBorder="1" applyAlignment="1">
      <alignment horizontal="left" vertical="center" shrinkToFit="1"/>
    </xf>
    <xf numFmtId="0" fontId="21" fillId="3" borderId="49" xfId="0" applyFont="1" applyFill="1" applyBorder="1" applyAlignment="1" applyProtection="1">
      <alignment horizontal="center" vertical="center" wrapText="1"/>
      <protection locked="0"/>
    </xf>
    <xf numFmtId="176" fontId="4" fillId="0" borderId="50" xfId="0" applyNumberFormat="1" applyFont="1" applyFill="1" applyBorder="1" applyAlignment="1">
      <alignment horizontal="left" vertical="center"/>
    </xf>
    <xf numFmtId="176" fontId="4" fillId="0" borderId="51" xfId="0" applyNumberFormat="1" applyFont="1" applyFill="1" applyBorder="1" applyAlignment="1">
      <alignment horizontal="left" vertical="center" shrinkToFit="1"/>
    </xf>
    <xf numFmtId="176" fontId="4" fillId="0" borderId="52" xfId="0" applyNumberFormat="1" applyFont="1" applyFill="1" applyBorder="1" applyAlignment="1">
      <alignment horizontal="left" vertical="center" shrinkToFit="1"/>
    </xf>
    <xf numFmtId="0" fontId="21" fillId="3" borderId="53" xfId="0" applyFont="1" applyFill="1" applyBorder="1" applyAlignment="1" applyProtection="1">
      <alignment horizontal="center" vertical="center" wrapText="1"/>
      <protection locked="0"/>
    </xf>
    <xf numFmtId="0" fontId="4" fillId="0" borderId="54" xfId="0" applyFont="1" applyFill="1" applyBorder="1" applyAlignment="1">
      <alignment horizontal="left" vertical="center"/>
    </xf>
    <xf numFmtId="0" fontId="4" fillId="0" borderId="55" xfId="0" applyFont="1" applyFill="1" applyBorder="1" applyAlignment="1">
      <alignment horizontal="left" vertical="center" shrinkToFit="1"/>
    </xf>
    <xf numFmtId="0" fontId="4" fillId="0" borderId="56" xfId="0" applyFont="1" applyFill="1" applyBorder="1" applyAlignment="1">
      <alignment horizontal="left" vertical="center" shrinkToFit="1"/>
    </xf>
    <xf numFmtId="0" fontId="21" fillId="3" borderId="57" xfId="0" applyFont="1" applyFill="1" applyBorder="1" applyAlignment="1" applyProtection="1">
      <alignment horizontal="center" vertical="center" wrapText="1"/>
      <protection locked="0"/>
    </xf>
    <xf numFmtId="0" fontId="21" fillId="0" borderId="53" xfId="0" applyFont="1" applyFill="1" applyBorder="1" applyAlignment="1" applyProtection="1">
      <alignment horizontal="center" vertical="center" wrapText="1"/>
      <protection locked="0"/>
    </xf>
    <xf numFmtId="0" fontId="21" fillId="0" borderId="57" xfId="0" applyFont="1" applyFill="1" applyBorder="1" applyAlignment="1" applyProtection="1">
      <alignment horizontal="center" vertical="center" wrapText="1"/>
      <protection locked="0"/>
    </xf>
    <xf numFmtId="0" fontId="25" fillId="0" borderId="17" xfId="0" applyFont="1" applyFill="1" applyBorder="1" applyAlignment="1">
      <alignment horizontal="left" vertical="center" wrapText="1"/>
    </xf>
    <xf numFmtId="0" fontId="4" fillId="0" borderId="50" xfId="0" applyFont="1" applyFill="1" applyBorder="1" applyAlignment="1">
      <alignment horizontal="left" vertical="center"/>
    </xf>
    <xf numFmtId="0" fontId="4" fillId="0" borderId="51" xfId="0" applyFont="1" applyFill="1" applyBorder="1" applyAlignment="1">
      <alignment horizontal="left" vertical="center"/>
    </xf>
    <xf numFmtId="0" fontId="4" fillId="0" borderId="52" xfId="0" applyFont="1" applyFill="1" applyBorder="1" applyAlignment="1">
      <alignment horizontal="left" vertical="center"/>
    </xf>
    <xf numFmtId="0" fontId="4" fillId="0" borderId="55" xfId="0" applyFont="1" applyFill="1" applyBorder="1" applyAlignment="1">
      <alignment horizontal="left" vertical="center"/>
    </xf>
    <xf numFmtId="0" fontId="4" fillId="0" borderId="56" xfId="0" applyFont="1" applyFill="1" applyBorder="1" applyAlignment="1">
      <alignment horizontal="left" vertical="center"/>
    </xf>
    <xf numFmtId="0" fontId="4" fillId="0" borderId="40" xfId="0" applyFont="1" applyFill="1" applyBorder="1" applyAlignment="1">
      <alignment vertical="center"/>
    </xf>
    <xf numFmtId="0" fontId="4" fillId="0" borderId="44" xfId="0" applyFont="1" applyFill="1" applyBorder="1" applyAlignment="1">
      <alignment vertical="center"/>
    </xf>
    <xf numFmtId="0" fontId="25" fillId="0" borderId="44" xfId="0" applyFont="1" applyFill="1" applyBorder="1" applyAlignment="1">
      <alignment horizontal="center" vertical="center" wrapText="1"/>
    </xf>
    <xf numFmtId="0" fontId="25" fillId="0" borderId="41" xfId="0" applyFont="1" applyFill="1" applyBorder="1" applyAlignment="1">
      <alignment horizontal="center" vertical="center" wrapText="1"/>
    </xf>
    <xf numFmtId="0" fontId="9" fillId="2" borderId="9" xfId="0" applyFont="1" applyFill="1" applyBorder="1" applyAlignment="1">
      <alignment vertical="center" wrapText="1"/>
    </xf>
    <xf numFmtId="0" fontId="2" fillId="0" borderId="21" xfId="0" applyFont="1" applyFill="1" applyBorder="1" applyAlignment="1">
      <alignment vertical="center" shrinkToFit="1"/>
    </xf>
    <xf numFmtId="0" fontId="9" fillId="2" borderId="9"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2" fillId="0" borderId="6" xfId="0" applyFont="1" applyFill="1" applyBorder="1" applyAlignment="1">
      <alignment horizontal="left" vertical="center" shrinkToFit="1"/>
    </xf>
    <xf numFmtId="0" fontId="4" fillId="0" borderId="46" xfId="0" applyFont="1" applyFill="1" applyBorder="1" applyAlignment="1">
      <alignment horizontal="left" vertical="center"/>
    </xf>
    <xf numFmtId="0" fontId="4" fillId="0" borderId="47" xfId="0" applyFont="1" applyFill="1" applyBorder="1" applyAlignment="1">
      <alignment horizontal="left" vertical="center"/>
    </xf>
    <xf numFmtId="0" fontId="4" fillId="0" borderId="48" xfId="0" applyFont="1" applyFill="1" applyBorder="1" applyAlignment="1">
      <alignment horizontal="left" vertical="center"/>
    </xf>
    <xf numFmtId="0" fontId="21" fillId="0" borderId="49" xfId="0" applyFont="1" applyFill="1" applyBorder="1" applyAlignment="1" applyProtection="1">
      <alignment horizontal="center" vertical="center" wrapText="1"/>
      <protection locked="0"/>
    </xf>
    <xf numFmtId="0" fontId="4" fillId="0" borderId="58" xfId="0" applyFont="1" applyFill="1" applyBorder="1" applyAlignment="1">
      <alignment horizontal="left" vertical="center"/>
    </xf>
    <xf numFmtId="0" fontId="4" fillId="0" borderId="59" xfId="0" applyFont="1" applyFill="1" applyBorder="1" applyAlignment="1">
      <alignment horizontal="left" vertical="center"/>
    </xf>
    <xf numFmtId="0" fontId="4" fillId="0" borderId="60" xfId="0" applyFont="1" applyFill="1" applyBorder="1" applyAlignment="1">
      <alignment horizontal="left" vertical="center"/>
    </xf>
    <xf numFmtId="0" fontId="21" fillId="0" borderId="61" xfId="0" applyFont="1" applyFill="1" applyBorder="1" applyAlignment="1" applyProtection="1">
      <alignment horizontal="center" vertical="center" wrapText="1"/>
      <protection locked="0"/>
    </xf>
    <xf numFmtId="0" fontId="30" fillId="0" borderId="44" xfId="0" applyFont="1" applyFill="1" applyBorder="1" applyAlignment="1">
      <alignment vertical="center"/>
    </xf>
    <xf numFmtId="0" fontId="30" fillId="0" borderId="43" xfId="0" applyFont="1" applyFill="1" applyBorder="1" applyAlignment="1">
      <alignment horizontal="left" vertical="center"/>
    </xf>
    <xf numFmtId="0" fontId="10" fillId="0" borderId="19" xfId="0" applyFont="1" applyFill="1" applyBorder="1" applyAlignment="1">
      <alignment horizontal="left" vertical="center"/>
    </xf>
    <xf numFmtId="0" fontId="10" fillId="0" borderId="23" xfId="0" applyFont="1" applyFill="1" applyBorder="1" applyAlignment="1">
      <alignment horizontal="left" vertical="center"/>
    </xf>
    <xf numFmtId="176" fontId="4" fillId="0" borderId="1" xfId="0" applyNumberFormat="1" applyFont="1" applyFill="1" applyBorder="1" applyAlignment="1">
      <alignment horizontal="left" vertical="center"/>
    </xf>
    <xf numFmtId="176" fontId="4" fillId="0" borderId="36" xfId="0" applyNumberFormat="1" applyFont="1" applyFill="1" applyBorder="1" applyAlignment="1">
      <alignment horizontal="left" vertical="center"/>
    </xf>
    <xf numFmtId="0" fontId="2" fillId="0" borderId="64" xfId="0" applyFont="1" applyFill="1" applyBorder="1" applyAlignment="1">
      <alignment horizontal="left" vertical="center" shrinkToFit="1"/>
    </xf>
    <xf numFmtId="0" fontId="2" fillId="0" borderId="65" xfId="0" applyFont="1" applyFill="1" applyBorder="1" applyAlignment="1">
      <alignment horizontal="left" vertical="center" shrinkToFit="1"/>
    </xf>
    <xf numFmtId="0" fontId="31" fillId="0" borderId="0" xfId="0" applyFont="1" applyFill="1" applyBorder="1" applyAlignment="1">
      <alignment horizontal="center" vertical="center"/>
    </xf>
    <xf numFmtId="0" fontId="31" fillId="0" borderId="19" xfId="0" applyFont="1" applyFill="1" applyBorder="1" applyAlignment="1">
      <alignment horizontal="center" vertical="center"/>
    </xf>
    <xf numFmtId="0" fontId="11" fillId="0" borderId="0" xfId="0" applyFont="1" applyFill="1" applyBorder="1" applyAlignment="1" applyProtection="1">
      <alignment horizontal="left" vertical="center" shrinkToFit="1"/>
    </xf>
    <xf numFmtId="0" fontId="4" fillId="0" borderId="0" xfId="0" applyFont="1" applyFill="1" applyBorder="1">
      <alignment vertical="center"/>
    </xf>
    <xf numFmtId="0" fontId="4" fillId="0" borderId="0" xfId="0" applyFont="1" applyFill="1">
      <alignment vertical="center"/>
    </xf>
    <xf numFmtId="0" fontId="12" fillId="0" borderId="0" xfId="0" applyFont="1" applyFill="1" applyBorder="1" applyAlignment="1">
      <alignment vertical="center" wrapText="1"/>
    </xf>
    <xf numFmtId="0" fontId="4" fillId="0" borderId="0" xfId="0" quotePrefix="1" applyFont="1" applyFill="1" applyBorder="1">
      <alignment vertical="center"/>
    </xf>
    <xf numFmtId="0" fontId="30" fillId="0" borderId="45" xfId="0" applyFont="1" applyFill="1" applyBorder="1" applyAlignment="1">
      <alignment horizontal="left" vertical="center"/>
    </xf>
    <xf numFmtId="0" fontId="2" fillId="0" borderId="44" xfId="0" applyFont="1" applyFill="1" applyBorder="1">
      <alignment vertical="center"/>
    </xf>
    <xf numFmtId="0" fontId="4" fillId="0" borderId="36" xfId="0" applyFont="1" applyFill="1" applyBorder="1" applyAlignment="1">
      <alignment horizontal="left" vertical="center" shrinkToFit="1"/>
    </xf>
    <xf numFmtId="0" fontId="4" fillId="0" borderId="66" xfId="0" applyFont="1" applyFill="1" applyBorder="1" applyAlignment="1">
      <alignment horizontal="left" vertical="center"/>
    </xf>
    <xf numFmtId="0" fontId="21" fillId="0" borderId="67" xfId="0" applyFont="1" applyFill="1" applyBorder="1" applyAlignment="1" applyProtection="1">
      <alignment horizontal="center" vertical="center" wrapText="1"/>
      <protection locked="0"/>
    </xf>
    <xf numFmtId="0" fontId="30" fillId="0" borderId="35" xfId="0" applyFont="1" applyFill="1" applyBorder="1" applyAlignment="1">
      <alignment horizontal="left" vertical="center"/>
    </xf>
    <xf numFmtId="0" fontId="4" fillId="0" borderId="62" xfId="0" applyFont="1" applyFill="1" applyBorder="1" applyAlignment="1">
      <alignment horizontal="left" vertical="center"/>
    </xf>
    <xf numFmtId="0" fontId="4" fillId="0" borderId="63" xfId="0" applyFont="1" applyFill="1" applyBorder="1" applyAlignment="1">
      <alignment horizontal="left" vertical="center"/>
    </xf>
    <xf numFmtId="0" fontId="25" fillId="0" borderId="35" xfId="0" applyFont="1" applyFill="1" applyBorder="1" applyAlignment="1">
      <alignment horizontal="left" vertical="center"/>
    </xf>
    <xf numFmtId="0" fontId="25" fillId="0" borderId="37" xfId="0" applyFont="1" applyFill="1" applyBorder="1" applyAlignment="1">
      <alignment horizontal="left" vertical="center"/>
    </xf>
    <xf numFmtId="0" fontId="2" fillId="0" borderId="68" xfId="0" applyFont="1" applyFill="1" applyBorder="1" applyAlignment="1">
      <alignment horizontal="left" vertical="center" shrinkToFit="1"/>
    </xf>
    <xf numFmtId="0" fontId="16" fillId="0" borderId="12" xfId="0" applyFont="1" applyFill="1" applyBorder="1" applyAlignment="1">
      <alignment horizontal="center" vertical="center" wrapText="1"/>
    </xf>
    <xf numFmtId="0" fontId="2" fillId="0" borderId="70" xfId="0" applyFont="1" applyFill="1" applyBorder="1" applyAlignment="1">
      <alignment horizontal="left" vertical="center" shrinkToFit="1"/>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4" fillId="0" borderId="0" xfId="0" applyFont="1" applyFill="1" applyBorder="1" applyAlignment="1">
      <alignment horizontal="left" vertical="center" wrapText="1" shrinkToFit="1"/>
    </xf>
    <xf numFmtId="0" fontId="21" fillId="0" borderId="9" xfId="0" applyFont="1" applyFill="1" applyBorder="1" applyAlignment="1" applyProtection="1">
      <alignment horizontal="center" vertical="center" wrapText="1"/>
      <protection locked="0"/>
    </xf>
    <xf numFmtId="0" fontId="21" fillId="3" borderId="16" xfId="0" applyFont="1" applyFill="1" applyBorder="1" applyAlignment="1" applyProtection="1">
      <alignment horizontal="center" vertical="center" wrapText="1"/>
      <protection locked="0"/>
    </xf>
    <xf numFmtId="49" fontId="28" fillId="0" borderId="0" xfId="1" applyNumberFormat="1" applyFont="1" applyFill="1" applyBorder="1" applyAlignment="1">
      <alignment horizontal="left" vertical="center"/>
    </xf>
    <xf numFmtId="0" fontId="25" fillId="0" borderId="35" xfId="0" applyFont="1" applyFill="1" applyBorder="1" applyAlignment="1">
      <alignment horizontal="left" vertical="center" wrapText="1"/>
    </xf>
    <xf numFmtId="0" fontId="25" fillId="0" borderId="37" xfId="0" applyFont="1" applyFill="1" applyBorder="1" applyAlignment="1">
      <alignment horizontal="left" vertical="center" wrapText="1"/>
    </xf>
    <xf numFmtId="0" fontId="21" fillId="3" borderId="71" xfId="0" applyFont="1" applyFill="1" applyBorder="1" applyAlignment="1" applyProtection="1">
      <alignment horizontal="center" vertical="center" wrapText="1"/>
      <protection locked="0"/>
    </xf>
    <xf numFmtId="0" fontId="21" fillId="3" borderId="43" xfId="0" applyFont="1" applyFill="1" applyBorder="1" applyAlignment="1" applyProtection="1">
      <alignment horizontal="center" vertical="center" wrapText="1"/>
      <protection locked="0"/>
    </xf>
    <xf numFmtId="0" fontId="21" fillId="0" borderId="38" xfId="0" applyFont="1" applyFill="1" applyBorder="1" applyAlignment="1" applyProtection="1">
      <alignment horizontal="center" vertical="center" wrapText="1"/>
      <protection locked="0"/>
    </xf>
    <xf numFmtId="0" fontId="21" fillId="0" borderId="46" xfId="0" applyFont="1" applyFill="1" applyBorder="1" applyAlignment="1" applyProtection="1">
      <alignment horizontal="center" vertical="center" wrapText="1"/>
      <protection locked="0"/>
    </xf>
    <xf numFmtId="0" fontId="21" fillId="0" borderId="50" xfId="0" applyFont="1" applyFill="1" applyBorder="1" applyAlignment="1" applyProtection="1">
      <alignment horizontal="center" vertical="center" wrapText="1"/>
      <protection locked="0"/>
    </xf>
    <xf numFmtId="0" fontId="21" fillId="0" borderId="58" xfId="0" applyFont="1" applyFill="1" applyBorder="1" applyAlignment="1" applyProtection="1">
      <alignment horizontal="center" vertical="center" wrapText="1"/>
      <protection locked="0"/>
    </xf>
    <xf numFmtId="0" fontId="21" fillId="0" borderId="54" xfId="0" applyFont="1" applyFill="1" applyBorder="1" applyAlignment="1" applyProtection="1">
      <alignment horizontal="center" vertical="center" wrapText="1"/>
      <protection locked="0"/>
    </xf>
    <xf numFmtId="0" fontId="21" fillId="0" borderId="66" xfId="0" applyFont="1" applyFill="1" applyBorder="1" applyAlignment="1" applyProtection="1">
      <alignment horizontal="center" vertical="center" wrapText="1"/>
      <protection locked="0"/>
    </xf>
    <xf numFmtId="0" fontId="21" fillId="3" borderId="20" xfId="0" applyFont="1" applyFill="1" applyBorder="1" applyAlignment="1" applyProtection="1">
      <alignment horizontal="center" vertical="center" wrapText="1"/>
      <protection locked="0"/>
    </xf>
    <xf numFmtId="0" fontId="21" fillId="3" borderId="46" xfId="0" applyFont="1" applyFill="1" applyBorder="1" applyAlignment="1" applyProtection="1">
      <alignment horizontal="center" vertical="center" wrapText="1"/>
      <protection locked="0"/>
    </xf>
    <xf numFmtId="0" fontId="21" fillId="3" borderId="50" xfId="0" applyFont="1" applyFill="1" applyBorder="1" applyAlignment="1" applyProtection="1">
      <alignment horizontal="center" vertical="center" wrapText="1"/>
      <protection locked="0"/>
    </xf>
    <xf numFmtId="0" fontId="21" fillId="3" borderId="54" xfId="0" applyFont="1" applyFill="1" applyBorder="1" applyAlignment="1" applyProtection="1">
      <alignment horizontal="center" vertical="center" wrapText="1"/>
      <protection locked="0"/>
    </xf>
    <xf numFmtId="0" fontId="7" fillId="0" borderId="71" xfId="0" applyFont="1" applyFill="1" applyBorder="1" applyAlignment="1">
      <alignment horizontal="center" vertical="center" wrapText="1"/>
    </xf>
    <xf numFmtId="0" fontId="7" fillId="0" borderId="43"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72" xfId="0" applyFont="1" applyFill="1" applyBorder="1" applyAlignment="1">
      <alignment horizontal="center" vertical="center" wrapText="1"/>
    </xf>
    <xf numFmtId="0" fontId="4" fillId="0" borderId="47" xfId="0" applyFont="1" applyFill="1" applyBorder="1" applyAlignment="1">
      <alignment horizontal="left" vertical="center" shrinkToFit="1"/>
    </xf>
    <xf numFmtId="0" fontId="4" fillId="0" borderId="48" xfId="0" applyFont="1" applyFill="1" applyBorder="1" applyAlignment="1">
      <alignment horizontal="left" vertical="center" shrinkToFit="1"/>
    </xf>
    <xf numFmtId="0" fontId="21" fillId="0" borderId="40" xfId="0" applyFont="1" applyFill="1" applyBorder="1" applyAlignment="1" applyProtection="1">
      <alignment horizontal="center" vertical="center" wrapText="1"/>
      <protection locked="0"/>
    </xf>
    <xf numFmtId="0" fontId="2" fillId="2" borderId="69" xfId="0" applyFont="1" applyFill="1" applyBorder="1" applyAlignment="1">
      <alignment horizontal="center" vertical="center" shrinkToFit="1"/>
    </xf>
    <xf numFmtId="177" fontId="4" fillId="3" borderId="11" xfId="0" applyNumberFormat="1" applyFont="1" applyFill="1" applyBorder="1" applyAlignment="1" applyProtection="1">
      <alignment horizontal="center" vertical="center"/>
      <protection locked="0"/>
    </xf>
    <xf numFmtId="0" fontId="21" fillId="2" borderId="38" xfId="0" applyFont="1" applyFill="1" applyBorder="1" applyAlignment="1" applyProtection="1">
      <alignment horizontal="center" vertical="center" wrapText="1"/>
    </xf>
    <xf numFmtId="0" fontId="21" fillId="2" borderId="18" xfId="0" applyFont="1" applyFill="1" applyBorder="1" applyAlignment="1" applyProtection="1">
      <alignment horizontal="center" vertical="center" wrapText="1"/>
    </xf>
    <xf numFmtId="0" fontId="11" fillId="4" borderId="0" xfId="0" applyFont="1" applyFill="1" applyBorder="1" applyAlignment="1" applyProtection="1">
      <alignment horizontal="right" vertical="center"/>
    </xf>
    <xf numFmtId="0" fontId="22" fillId="4" borderId="0" xfId="0" applyFont="1" applyFill="1" applyBorder="1" applyAlignment="1" applyProtection="1">
      <alignment horizontal="right" vertical="center" wrapText="1"/>
    </xf>
    <xf numFmtId="177" fontId="4" fillId="4" borderId="0" xfId="0" applyNumberFormat="1" applyFont="1" applyFill="1" applyBorder="1" applyAlignment="1" applyProtection="1">
      <alignment vertical="center" shrinkToFit="1"/>
    </xf>
    <xf numFmtId="0" fontId="2" fillId="4" borderId="0" xfId="0" applyFont="1" applyFill="1" applyAlignment="1" applyProtection="1">
      <alignment horizontal="center" vertical="center"/>
    </xf>
    <xf numFmtId="0" fontId="23" fillId="4" borderId="0" xfId="0" applyFont="1" applyFill="1" applyBorder="1" applyAlignment="1" applyProtection="1">
      <alignment horizontal="right" vertical="center" wrapText="1"/>
    </xf>
    <xf numFmtId="0" fontId="22" fillId="4" borderId="0" xfId="0" applyFont="1" applyFill="1" applyAlignment="1" applyProtection="1">
      <alignment horizontal="right" vertical="center" wrapText="1"/>
    </xf>
    <xf numFmtId="0" fontId="4" fillId="0" borderId="73" xfId="0" applyFont="1" applyFill="1" applyBorder="1" applyAlignment="1">
      <alignment horizontal="left" vertical="center"/>
    </xf>
    <xf numFmtId="0" fontId="4" fillId="0" borderId="74" xfId="0" applyFont="1" applyFill="1" applyBorder="1" applyAlignment="1">
      <alignment horizontal="left" vertical="center"/>
    </xf>
    <xf numFmtId="0" fontId="4" fillId="0" borderId="74" xfId="0" applyFont="1" applyFill="1" applyBorder="1" applyAlignment="1">
      <alignment vertical="center"/>
    </xf>
    <xf numFmtId="0" fontId="2" fillId="0" borderId="75" xfId="0" applyFont="1" applyFill="1" applyBorder="1">
      <alignment vertical="center"/>
    </xf>
    <xf numFmtId="0" fontId="2" fillId="2" borderId="73" xfId="0" applyFont="1" applyFill="1" applyBorder="1" applyAlignment="1">
      <alignment horizontal="center" vertical="center" shrinkToFit="1"/>
    </xf>
    <xf numFmtId="0" fontId="4" fillId="0" borderId="34" xfId="0" applyFont="1" applyFill="1" applyBorder="1" applyAlignment="1">
      <alignment horizontal="left" vertical="center" shrinkToFit="1"/>
    </xf>
    <xf numFmtId="176" fontId="4" fillId="0" borderId="19" xfId="0" applyNumberFormat="1" applyFont="1" applyFill="1" applyBorder="1" applyAlignment="1">
      <alignment horizontal="center" vertical="center" shrinkToFit="1"/>
    </xf>
    <xf numFmtId="0" fontId="33" fillId="5" borderId="20" xfId="0" applyFont="1" applyFill="1" applyBorder="1" applyAlignment="1">
      <alignment horizontal="center" vertical="center" wrapText="1"/>
    </xf>
    <xf numFmtId="0" fontId="33" fillId="5" borderId="16" xfId="0" applyFont="1" applyFill="1" applyBorder="1" applyAlignment="1">
      <alignment horizontal="center" vertical="center" wrapText="1"/>
    </xf>
    <xf numFmtId="0" fontId="4" fillId="0" borderId="1" xfId="0" applyFont="1" applyFill="1" applyBorder="1" applyAlignment="1">
      <alignment horizontal="left" vertical="center" shrinkToFit="1"/>
    </xf>
    <xf numFmtId="0" fontId="25" fillId="0" borderId="1" xfId="0" applyFont="1" applyFill="1" applyBorder="1" applyAlignment="1">
      <alignment horizontal="left" vertical="center" wrapText="1"/>
    </xf>
    <xf numFmtId="0" fontId="25" fillId="0" borderId="36" xfId="0" applyFont="1" applyFill="1" applyBorder="1" applyAlignment="1">
      <alignment horizontal="left" vertical="center" wrapText="1"/>
    </xf>
    <xf numFmtId="0" fontId="4" fillId="0" borderId="1" xfId="0" applyFont="1" applyFill="1" applyBorder="1" applyAlignment="1">
      <alignment horizontal="left" vertical="center"/>
    </xf>
    <xf numFmtId="0" fontId="25" fillId="0" borderId="1" xfId="0" applyFont="1" applyFill="1" applyBorder="1" applyAlignment="1">
      <alignment horizontal="left" vertical="center" shrinkToFit="1"/>
    </xf>
    <xf numFmtId="0" fontId="4" fillId="0" borderId="0" xfId="0" applyFont="1" applyFill="1" applyBorder="1" applyAlignment="1">
      <alignment horizontal="left" vertical="center" shrinkToFit="1"/>
    </xf>
    <xf numFmtId="0" fontId="25" fillId="0" borderId="0" xfId="0" applyFont="1" applyFill="1" applyBorder="1" applyAlignment="1">
      <alignment horizontal="left" vertical="center" wrapText="1"/>
    </xf>
    <xf numFmtId="176" fontId="4" fillId="0" borderId="22" xfId="0" applyNumberFormat="1" applyFont="1" applyFill="1" applyBorder="1" applyAlignment="1">
      <alignment horizontal="center" vertical="center" shrinkToFit="1"/>
    </xf>
    <xf numFmtId="0" fontId="2" fillId="0" borderId="13" xfId="0" applyFont="1" applyFill="1" applyBorder="1" applyAlignment="1">
      <alignment horizontal="center" vertical="center" shrinkToFit="1"/>
    </xf>
    <xf numFmtId="176" fontId="4" fillId="0" borderId="28" xfId="0" applyNumberFormat="1" applyFont="1" applyFill="1" applyBorder="1" applyAlignment="1">
      <alignment horizontal="center" vertical="center" shrinkToFit="1"/>
    </xf>
    <xf numFmtId="0" fontId="4" fillId="0" borderId="36" xfId="0" applyFont="1" applyFill="1" applyBorder="1" applyAlignment="1">
      <alignment horizontal="left" vertical="center"/>
    </xf>
    <xf numFmtId="0" fontId="11" fillId="0" borderId="0" xfId="0" applyFont="1" applyFill="1" applyBorder="1" applyAlignment="1" applyProtection="1">
      <alignment horizontal="right" vertical="center" shrinkToFit="1"/>
    </xf>
    <xf numFmtId="0" fontId="21" fillId="0" borderId="71" xfId="0" applyFont="1" applyFill="1" applyBorder="1" applyAlignment="1" applyProtection="1">
      <alignment horizontal="center" vertical="center" wrapText="1"/>
      <protection locked="0"/>
    </xf>
    <xf numFmtId="0" fontId="21" fillId="0" borderId="12" xfId="0" applyFont="1" applyFill="1" applyBorder="1" applyAlignment="1" applyProtection="1">
      <alignment horizontal="center" vertical="center" wrapText="1"/>
      <protection locked="0"/>
    </xf>
    <xf numFmtId="0" fontId="9" fillId="2" borderId="12" xfId="0" applyFont="1" applyFill="1" applyBorder="1" applyAlignment="1">
      <alignment horizontal="center" vertical="center" wrapText="1"/>
    </xf>
    <xf numFmtId="0" fontId="11" fillId="4" borderId="0" xfId="0" applyFont="1" applyFill="1" applyBorder="1" applyAlignment="1" applyProtection="1">
      <alignment horizontal="center" vertical="center"/>
    </xf>
    <xf numFmtId="0" fontId="4" fillId="4" borderId="0" xfId="0" applyFont="1" applyFill="1" applyBorder="1" applyAlignment="1" applyProtection="1">
      <alignment horizontal="center" vertical="center"/>
    </xf>
    <xf numFmtId="0" fontId="11" fillId="4" borderId="0" xfId="0" applyFont="1" applyFill="1" applyBorder="1" applyAlignment="1">
      <alignment horizontal="center" vertical="center" shrinkToFit="1"/>
    </xf>
    <xf numFmtId="0" fontId="11" fillId="4" borderId="0" xfId="0" applyFont="1" applyFill="1" applyAlignment="1" applyProtection="1">
      <alignment horizontal="center" vertical="center"/>
    </xf>
    <xf numFmtId="0" fontId="4" fillId="0" borderId="0" xfId="0" applyFont="1" applyFill="1" applyBorder="1" applyAlignment="1">
      <alignment vertical="center" shrinkToFit="1"/>
    </xf>
    <xf numFmtId="0" fontId="2" fillId="0" borderId="0" xfId="0" applyFont="1" applyFill="1" applyAlignment="1" applyProtection="1">
      <alignment horizontal="center" vertical="center"/>
    </xf>
    <xf numFmtId="0" fontId="22" fillId="0" borderId="0" xfId="0" applyFont="1" applyFill="1" applyBorder="1" applyAlignment="1" applyProtection="1">
      <alignment horizontal="right" vertical="center" wrapText="1"/>
    </xf>
    <xf numFmtId="0" fontId="22" fillId="0" borderId="0" xfId="0" applyFont="1" applyFill="1" applyAlignment="1" applyProtection="1">
      <alignment horizontal="right" vertical="center" wrapText="1"/>
    </xf>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11" fillId="4" borderId="0" xfId="0" applyFont="1" applyFill="1" applyBorder="1" applyAlignment="1">
      <alignment horizontal="center" vertical="center"/>
    </xf>
    <xf numFmtId="0" fontId="34" fillId="4" borderId="0" xfId="0" applyFont="1" applyFill="1" applyBorder="1" applyAlignment="1">
      <alignment horizontal="center" vertical="center" wrapText="1" shrinkToFit="1"/>
    </xf>
    <xf numFmtId="0" fontId="2" fillId="3" borderId="19" xfId="0" applyFont="1" applyFill="1" applyBorder="1" applyAlignment="1" applyProtection="1">
      <alignment horizontal="center" vertical="center"/>
      <protection locked="0"/>
    </xf>
    <xf numFmtId="0" fontId="4" fillId="0" borderId="32" xfId="0" applyFont="1" applyFill="1" applyBorder="1" applyAlignment="1">
      <alignment horizontal="left" vertical="center"/>
    </xf>
    <xf numFmtId="0" fontId="4" fillId="0" borderId="33" xfId="0" applyFont="1" applyFill="1" applyBorder="1" applyAlignment="1">
      <alignment horizontal="left" vertical="center"/>
    </xf>
    <xf numFmtId="0" fontId="4" fillId="0" borderId="32"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21" fillId="3" borderId="72" xfId="0" applyFont="1" applyFill="1" applyBorder="1" applyAlignment="1" applyProtection="1">
      <alignment horizontal="center" vertical="center" wrapText="1"/>
      <protection locked="0"/>
    </xf>
    <xf numFmtId="0" fontId="21" fillId="3" borderId="27" xfId="0" applyFont="1" applyFill="1" applyBorder="1" applyAlignment="1" applyProtection="1">
      <alignment horizontal="center" vertical="center" wrapText="1"/>
      <protection locked="0"/>
    </xf>
    <xf numFmtId="0" fontId="21" fillId="3" borderId="15" xfId="0" applyFont="1" applyFill="1" applyBorder="1" applyAlignment="1" applyProtection="1">
      <alignment horizontal="center" vertical="center" wrapText="1"/>
      <protection locked="0"/>
    </xf>
    <xf numFmtId="0" fontId="9" fillId="2" borderId="2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30" fillId="0" borderId="0" xfId="0" applyFont="1" applyFill="1" applyBorder="1" applyAlignment="1">
      <alignment vertical="center" wrapText="1"/>
    </xf>
    <xf numFmtId="0" fontId="33" fillId="4" borderId="0" xfId="0" applyFont="1" applyFill="1" applyBorder="1" applyAlignment="1">
      <alignment horizontal="left" vertical="center" shrinkToFit="1"/>
    </xf>
    <xf numFmtId="0" fontId="11" fillId="0" borderId="0" xfId="0" applyFont="1" applyFill="1" applyBorder="1" applyAlignment="1">
      <alignment horizontal="right" vertical="center" shrinkToFit="1"/>
    </xf>
    <xf numFmtId="0" fontId="2" fillId="3" borderId="0" xfId="0" applyFont="1" applyFill="1" applyBorder="1" applyAlignment="1" applyProtection="1">
      <alignment horizontal="center" vertical="center"/>
      <protection locked="0"/>
    </xf>
    <xf numFmtId="0" fontId="6" fillId="0" borderId="26"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2" fillId="3" borderId="26" xfId="0" applyFont="1" applyFill="1" applyBorder="1" applyAlignment="1" applyProtection="1">
      <alignment horizontal="center" vertical="center" shrinkToFit="1"/>
      <protection locked="0"/>
    </xf>
    <xf numFmtId="0" fontId="2" fillId="3" borderId="32" xfId="0" applyFont="1" applyFill="1" applyBorder="1" applyAlignment="1" applyProtection="1">
      <alignment horizontal="center" vertical="center" shrinkToFit="1"/>
      <protection locked="0"/>
    </xf>
    <xf numFmtId="0" fontId="2" fillId="3" borderId="11" xfId="0" applyFont="1" applyFill="1" applyBorder="1" applyAlignment="1" applyProtection="1">
      <alignment horizontal="center" vertical="center" shrinkToFit="1"/>
      <protection locked="0"/>
    </xf>
    <xf numFmtId="0" fontId="2" fillId="3" borderId="32" xfId="0" applyFont="1" applyFill="1" applyBorder="1" applyAlignment="1" applyProtection="1">
      <alignment horizontal="left" vertical="center" shrinkToFit="1"/>
      <protection locked="0"/>
    </xf>
    <xf numFmtId="0" fontId="2" fillId="3" borderId="11" xfId="0" applyFont="1" applyFill="1" applyBorder="1" applyAlignment="1" applyProtection="1">
      <alignment horizontal="left" vertical="center" shrinkToFit="1"/>
      <protection locked="0"/>
    </xf>
    <xf numFmtId="0" fontId="6" fillId="0" borderId="29" xfId="0" applyFont="1" applyFill="1" applyBorder="1" applyAlignment="1">
      <alignment horizontal="center" vertical="center" textRotation="255" wrapText="1"/>
    </xf>
    <xf numFmtId="0" fontId="6" fillId="0" borderId="31" xfId="0" applyFont="1" applyFill="1" applyBorder="1" applyAlignment="1">
      <alignment horizontal="center" vertical="center" textRotation="255" wrapText="1"/>
    </xf>
    <xf numFmtId="0" fontId="4" fillId="0" borderId="32" xfId="0" applyFont="1" applyFill="1" applyBorder="1" applyAlignment="1">
      <alignment vertical="center" wrapText="1"/>
    </xf>
    <xf numFmtId="0" fontId="4" fillId="0" borderId="33" xfId="0" applyFont="1" applyFill="1" applyBorder="1" applyAlignment="1">
      <alignment vertical="center" wrapText="1"/>
    </xf>
    <xf numFmtId="0" fontId="4" fillId="0" borderId="46" xfId="0" applyFont="1" applyFill="1" applyBorder="1" applyAlignment="1">
      <alignment vertical="center" wrapText="1"/>
    </xf>
    <xf numFmtId="0" fontId="4" fillId="0" borderId="47" xfId="0" applyFont="1" applyFill="1" applyBorder="1" applyAlignment="1">
      <alignment vertical="center" wrapText="1"/>
    </xf>
    <xf numFmtId="0" fontId="4" fillId="0" borderId="48" xfId="0" applyFont="1" applyFill="1" applyBorder="1" applyAlignment="1">
      <alignment vertical="center" wrapText="1"/>
    </xf>
    <xf numFmtId="0" fontId="2" fillId="3" borderId="25" xfId="0" applyFont="1" applyFill="1" applyBorder="1" applyAlignment="1" applyProtection="1">
      <alignment horizontal="center" vertical="center" shrinkToFit="1"/>
      <protection locked="0"/>
    </xf>
    <xf numFmtId="0" fontId="2" fillId="3" borderId="19" xfId="0" applyFont="1" applyFill="1" applyBorder="1" applyAlignment="1" applyProtection="1">
      <alignment horizontal="center" vertical="center" shrinkToFit="1"/>
      <protection locked="0"/>
    </xf>
    <xf numFmtId="0" fontId="2" fillId="3" borderId="34" xfId="0" applyFont="1" applyFill="1" applyBorder="1" applyAlignment="1" applyProtection="1">
      <alignment horizontal="center" vertical="center" shrinkToFit="1"/>
      <protection locked="0"/>
    </xf>
    <xf numFmtId="0" fontId="2" fillId="3" borderId="19" xfId="0" applyFont="1" applyFill="1" applyBorder="1" applyAlignment="1" applyProtection="1">
      <alignment horizontal="center" vertical="center"/>
      <protection locked="0"/>
    </xf>
    <xf numFmtId="0" fontId="6" fillId="0" borderId="26" xfId="0" applyFont="1" applyFill="1" applyBorder="1" applyAlignment="1">
      <alignment horizontal="center" vertical="center"/>
    </xf>
    <xf numFmtId="0" fontId="6" fillId="0" borderId="11" xfId="0" applyFont="1" applyFill="1" applyBorder="1" applyAlignment="1">
      <alignment horizontal="center" vertical="center"/>
    </xf>
    <xf numFmtId="49" fontId="2" fillId="3" borderId="26" xfId="0" applyNumberFormat="1" applyFont="1" applyFill="1" applyBorder="1" applyAlignment="1" applyProtection="1">
      <alignment horizontal="center" vertical="center" shrinkToFit="1"/>
      <protection locked="0"/>
    </xf>
    <xf numFmtId="49" fontId="2" fillId="3" borderId="32" xfId="0" applyNumberFormat="1" applyFont="1" applyFill="1" applyBorder="1" applyAlignment="1" applyProtection="1">
      <alignment horizontal="center" vertical="center" shrinkToFit="1"/>
      <protection locked="0"/>
    </xf>
    <xf numFmtId="49" fontId="2" fillId="3" borderId="11" xfId="0" applyNumberFormat="1" applyFont="1" applyFill="1" applyBorder="1" applyAlignment="1" applyProtection="1">
      <alignment horizontal="center" vertical="center" shrinkToFit="1"/>
      <protection locked="0"/>
    </xf>
    <xf numFmtId="0" fontId="6" fillId="0" borderId="32" xfId="0" applyFont="1" applyFill="1" applyBorder="1" applyAlignment="1">
      <alignment horizontal="center" vertical="center"/>
    </xf>
    <xf numFmtId="0" fontId="5" fillId="0" borderId="32" xfId="0" applyFont="1" applyFill="1" applyBorder="1" applyAlignment="1">
      <alignment horizontal="center" vertical="center" wrapText="1"/>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5" fillId="0" borderId="29" xfId="0" applyFont="1" applyFill="1" applyBorder="1" applyAlignment="1">
      <alignment horizontal="center" vertical="center" textRotation="255"/>
    </xf>
    <xf numFmtId="0" fontId="5" fillId="0" borderId="30" xfId="0" applyFont="1" applyFill="1" applyBorder="1" applyAlignment="1">
      <alignment horizontal="center" vertical="center" textRotation="255"/>
    </xf>
    <xf numFmtId="0" fontId="5" fillId="0" borderId="31" xfId="0" applyFont="1" applyFill="1" applyBorder="1" applyAlignment="1">
      <alignment horizontal="center" vertical="center" textRotation="255"/>
    </xf>
    <xf numFmtId="0" fontId="6" fillId="0" borderId="22"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34"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31" xfId="0" applyFont="1" applyFill="1" applyBorder="1" applyAlignment="1">
      <alignment horizontal="center" vertical="center"/>
    </xf>
    <xf numFmtId="0" fontId="2" fillId="3" borderId="22" xfId="0" applyFont="1" applyFill="1" applyBorder="1" applyAlignment="1" applyProtection="1">
      <alignment horizontal="left" vertical="center" shrinkToFit="1"/>
      <protection locked="0"/>
    </xf>
    <xf numFmtId="0" fontId="2" fillId="3" borderId="1" xfId="0" applyFont="1" applyFill="1" applyBorder="1" applyAlignment="1" applyProtection="1">
      <alignment horizontal="left" vertical="center" shrinkToFit="1"/>
      <protection locked="0"/>
    </xf>
    <xf numFmtId="0" fontId="2" fillId="3" borderId="39" xfId="0" applyFont="1" applyFill="1" applyBorder="1" applyAlignment="1" applyProtection="1">
      <alignment horizontal="left" vertical="center" shrinkToFit="1"/>
      <protection locked="0"/>
    </xf>
    <xf numFmtId="0" fontId="2" fillId="3" borderId="25" xfId="0" applyFont="1" applyFill="1" applyBorder="1" applyAlignment="1" applyProtection="1">
      <alignment horizontal="left" vertical="center" shrinkToFit="1"/>
      <protection locked="0"/>
    </xf>
    <xf numFmtId="0" fontId="2" fillId="3" borderId="19" xfId="0" applyFont="1" applyFill="1" applyBorder="1" applyAlignment="1" applyProtection="1">
      <alignment horizontal="left" vertical="center" shrinkToFit="1"/>
      <protection locked="0"/>
    </xf>
    <xf numFmtId="0" fontId="2" fillId="3" borderId="34" xfId="0" applyFont="1" applyFill="1" applyBorder="1" applyAlignment="1" applyProtection="1">
      <alignment horizontal="left" vertical="center" shrinkToFit="1"/>
      <protection locked="0"/>
    </xf>
    <xf numFmtId="0" fontId="17" fillId="0" borderId="26" xfId="0" applyFont="1" applyFill="1" applyBorder="1" applyAlignment="1" applyProtection="1">
      <alignment horizontal="center" vertical="center" wrapText="1"/>
    </xf>
    <xf numFmtId="0" fontId="17" fillId="0" borderId="11" xfId="0" applyFont="1" applyFill="1" applyBorder="1" applyAlignment="1" applyProtection="1">
      <alignment horizontal="center" vertical="center"/>
    </xf>
    <xf numFmtId="0" fontId="4" fillId="0" borderId="32" xfId="0" applyFont="1" applyFill="1" applyBorder="1" applyAlignment="1">
      <alignment horizontal="left" vertical="center"/>
    </xf>
    <xf numFmtId="0" fontId="4" fillId="0" borderId="33" xfId="0" applyFont="1" applyFill="1" applyBorder="1" applyAlignment="1">
      <alignment horizontal="left" vertical="center"/>
    </xf>
    <xf numFmtId="0" fontId="4" fillId="0" borderId="32"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30" fillId="0" borderId="35" xfId="0" applyFont="1" applyFill="1" applyBorder="1" applyAlignment="1">
      <alignment horizontal="left" vertical="center" shrinkToFit="1"/>
    </xf>
    <xf numFmtId="0" fontId="30" fillId="0" borderId="37" xfId="0" applyFont="1" applyFill="1" applyBorder="1" applyAlignment="1">
      <alignment horizontal="left" vertical="center" shrinkToFit="1"/>
    </xf>
    <xf numFmtId="0" fontId="4" fillId="0" borderId="50" xfId="0" applyNumberFormat="1" applyFont="1" applyFill="1" applyBorder="1" applyAlignment="1">
      <alignment horizontal="left" vertical="center" wrapText="1"/>
    </xf>
    <xf numFmtId="0" fontId="4" fillId="0" borderId="51" xfId="0" applyNumberFormat="1" applyFont="1" applyFill="1" applyBorder="1" applyAlignment="1">
      <alignment horizontal="left" vertical="center" wrapText="1"/>
    </xf>
    <xf numFmtId="0" fontId="4" fillId="0" borderId="52" xfId="0" applyNumberFormat="1" applyFont="1" applyFill="1" applyBorder="1" applyAlignment="1">
      <alignment horizontal="left" vertical="center" wrapText="1"/>
    </xf>
    <xf numFmtId="0" fontId="4" fillId="0" borderId="50" xfId="0" applyFont="1" applyFill="1" applyBorder="1" applyAlignment="1">
      <alignment horizontal="left" vertical="center" wrapText="1"/>
    </xf>
    <xf numFmtId="0" fontId="4" fillId="0" borderId="51" xfId="0" applyFont="1" applyFill="1" applyBorder="1" applyAlignment="1">
      <alignment horizontal="left" vertical="center" wrapText="1"/>
    </xf>
    <xf numFmtId="0" fontId="4" fillId="0" borderId="52" xfId="0" applyFont="1" applyFill="1" applyBorder="1" applyAlignment="1">
      <alignment horizontal="left" vertical="center" wrapText="1"/>
    </xf>
    <xf numFmtId="0" fontId="10" fillId="0" borderId="43" xfId="0" applyFont="1" applyFill="1" applyBorder="1" applyAlignment="1">
      <alignment horizontal="left" vertical="top" wrapText="1"/>
    </xf>
    <xf numFmtId="0" fontId="10" fillId="0" borderId="0" xfId="0" applyFont="1" applyFill="1" applyBorder="1" applyAlignment="1">
      <alignment horizontal="left" vertical="top" wrapText="1"/>
    </xf>
    <xf numFmtId="0" fontId="26" fillId="0" borderId="0" xfId="0" applyFont="1" applyFill="1" applyBorder="1" applyAlignment="1">
      <alignment horizontal="left" vertical="top" wrapText="1"/>
    </xf>
    <xf numFmtId="0" fontId="7" fillId="0" borderId="29"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26" fillId="0" borderId="17" xfId="0" applyFont="1" applyFill="1" applyBorder="1" applyAlignment="1">
      <alignment horizontal="left" vertical="top" wrapText="1"/>
    </xf>
    <xf numFmtId="0" fontId="4" fillId="0" borderId="54"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4" fillId="0" borderId="56" xfId="0" applyFont="1" applyFill="1" applyBorder="1" applyAlignment="1">
      <alignment horizontal="left" vertical="center" wrapText="1"/>
    </xf>
    <xf numFmtId="0" fontId="21" fillId="3" borderId="72" xfId="0" applyFont="1" applyFill="1" applyBorder="1" applyAlignment="1" applyProtection="1">
      <alignment horizontal="center" vertical="center" wrapText="1"/>
      <protection locked="0"/>
    </xf>
    <xf numFmtId="0" fontId="21" fillId="3" borderId="45" xfId="0" applyFont="1" applyFill="1" applyBorder="1" applyAlignment="1" applyProtection="1">
      <alignment horizontal="center" vertical="center" wrapText="1"/>
      <protection locked="0"/>
    </xf>
    <xf numFmtId="0" fontId="21" fillId="3" borderId="27" xfId="0" applyFont="1" applyFill="1" applyBorder="1" applyAlignment="1" applyProtection="1">
      <alignment horizontal="center" vertical="center" wrapText="1"/>
      <protection locked="0"/>
    </xf>
    <xf numFmtId="0" fontId="21" fillId="3" borderId="15" xfId="0" applyFont="1" applyFill="1" applyBorder="1" applyAlignment="1" applyProtection="1">
      <alignment horizontal="center" vertical="center" wrapText="1"/>
      <protection locked="0"/>
    </xf>
    <xf numFmtId="0" fontId="10" fillId="0" borderId="66" xfId="0" applyFont="1" applyFill="1" applyBorder="1" applyAlignment="1">
      <alignment horizontal="left" vertical="center" wrapText="1"/>
    </xf>
    <xf numFmtId="0" fontId="10" fillId="0" borderId="62" xfId="0" applyFont="1" applyFill="1" applyBorder="1" applyAlignment="1">
      <alignment horizontal="left" vertical="center" wrapText="1"/>
    </xf>
    <xf numFmtId="0" fontId="10" fillId="0" borderId="63" xfId="0" applyFont="1" applyFill="1" applyBorder="1" applyAlignment="1">
      <alignment horizontal="left" vertical="center" wrapText="1"/>
    </xf>
    <xf numFmtId="0" fontId="4" fillId="0" borderId="66" xfId="0" applyFont="1" applyFill="1" applyBorder="1" applyAlignment="1">
      <alignment horizontal="left" vertical="center" wrapText="1"/>
    </xf>
    <xf numFmtId="0" fontId="4" fillId="0" borderId="62" xfId="0" applyFont="1" applyFill="1" applyBorder="1" applyAlignment="1">
      <alignment horizontal="left" vertical="center" wrapText="1"/>
    </xf>
    <xf numFmtId="0" fontId="4" fillId="0" borderId="63" xfId="0" applyFont="1" applyFill="1" applyBorder="1" applyAlignment="1">
      <alignment horizontal="left" vertical="center" wrapText="1"/>
    </xf>
    <xf numFmtId="0" fontId="4" fillId="0" borderId="54" xfId="0" applyFont="1" applyFill="1" applyBorder="1" applyAlignment="1">
      <alignment vertical="center" wrapText="1"/>
    </xf>
    <xf numFmtId="0" fontId="4" fillId="0" borderId="55" xfId="0" applyFont="1" applyFill="1" applyBorder="1" applyAlignment="1">
      <alignment vertical="center" wrapText="1"/>
    </xf>
    <xf numFmtId="0" fontId="4" fillId="0" borderId="56" xfId="0" applyFont="1" applyFill="1" applyBorder="1" applyAlignment="1">
      <alignment vertical="center" wrapText="1"/>
    </xf>
    <xf numFmtId="0" fontId="5" fillId="0" borderId="29" xfId="0" applyFont="1" applyFill="1" applyBorder="1" applyAlignment="1">
      <alignment horizontal="center" vertical="center" textRotation="255" wrapText="1"/>
    </xf>
    <xf numFmtId="0" fontId="5" fillId="0" borderId="30" xfId="0" applyFont="1" applyFill="1" applyBorder="1" applyAlignment="1">
      <alignment horizontal="center" vertical="center" textRotation="255" wrapText="1"/>
    </xf>
    <xf numFmtId="0" fontId="5" fillId="0" borderId="31" xfId="0" applyFont="1" applyFill="1" applyBorder="1" applyAlignment="1">
      <alignment horizontal="center" vertical="center" textRotation="255" wrapText="1"/>
    </xf>
    <xf numFmtId="49" fontId="32" fillId="0" borderId="0" xfId="1" quotePrefix="1" applyNumberFormat="1" applyFont="1" applyFill="1" applyBorder="1" applyAlignment="1">
      <alignment vertical="center" wrapText="1"/>
    </xf>
    <xf numFmtId="0" fontId="4" fillId="0" borderId="19"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6" fillId="0" borderId="30" xfId="0" applyFont="1" applyFill="1" applyBorder="1" applyAlignment="1">
      <alignment horizontal="center" vertical="center" textRotation="255" wrapText="1"/>
    </xf>
    <xf numFmtId="0" fontId="9" fillId="2" borderId="2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30" fillId="0" borderId="19" xfId="0" applyFont="1" applyFill="1" applyBorder="1" applyAlignment="1">
      <alignment vertical="center" wrapText="1"/>
    </xf>
    <xf numFmtId="0" fontId="30" fillId="0" borderId="23" xfId="0" applyFont="1" applyFill="1" applyBorder="1" applyAlignment="1">
      <alignment vertical="center" wrapText="1"/>
    </xf>
    <xf numFmtId="0" fontId="27" fillId="0" borderId="0" xfId="0" applyFont="1" applyFill="1" applyBorder="1" applyAlignment="1">
      <alignment horizontal="center" vertical="center" wrapText="1"/>
    </xf>
  </cellXfs>
  <cellStyles count="3">
    <cellStyle name="ハイパーリンク" xfId="1" builtinId="8"/>
    <cellStyle name="標準" xfId="0" builtinId="0"/>
    <cellStyle name="標準 2" xfId="2"/>
  </cellStyles>
  <dxfs count="155">
    <dxf>
      <font>
        <b/>
        <i val="0"/>
        <color rgb="FFFF0000"/>
      </font>
    </dxf>
    <dxf>
      <font>
        <b/>
        <i val="0"/>
        <color rgb="FFFF0000"/>
      </font>
    </dxf>
    <dxf>
      <font>
        <b/>
        <i val="0"/>
        <color rgb="FFFF0000"/>
      </font>
    </dxf>
    <dxf>
      <font>
        <b/>
        <i val="0"/>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rgb="FFFFFF99"/>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0000"/>
      </font>
    </dxf>
    <dxf>
      <font>
        <color rgb="FFFF0000"/>
      </font>
    </dxf>
    <dxf>
      <font>
        <b/>
        <i val="0"/>
        <color rgb="FFFF0000"/>
      </font>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b/>
        <i val="0"/>
        <color rgb="FFFF0000"/>
      </font>
    </dxf>
    <dxf>
      <font>
        <b/>
        <i val="0"/>
        <color rgb="FFFF0000"/>
      </font>
    </dxf>
    <dxf>
      <font>
        <b/>
        <i val="0"/>
        <color rgb="FFFF0000"/>
      </font>
    </dxf>
    <dxf>
      <font>
        <b/>
        <i val="0"/>
        <color rgb="FFFF0000"/>
      </font>
    </dxf>
    <dxf>
      <font>
        <color rgb="FFFF0000"/>
      </font>
    </dxf>
    <dxf>
      <font>
        <color rgb="FFFF0000"/>
      </font>
    </dxf>
    <dxf>
      <font>
        <b/>
        <i val="0"/>
        <color rgb="FFFF0000"/>
      </font>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0000"/>
      </font>
    </dxf>
    <dxf>
      <font>
        <b/>
        <i val="0"/>
        <color rgb="FFFF0000"/>
      </font>
    </dxf>
    <dxf>
      <font>
        <color rgb="FFFF0000"/>
      </font>
    </dxf>
    <dxf>
      <font>
        <color rgb="FFFF0000"/>
      </font>
    </dxf>
    <dxf>
      <font>
        <color rgb="FFFF0000"/>
      </font>
    </dxf>
    <dxf>
      <font>
        <color rgb="FFFF0000"/>
      </font>
    </dxf>
    <dxf>
      <font>
        <color rgb="FFFF0000"/>
      </font>
    </dxf>
    <dxf>
      <fill>
        <patternFill>
          <bgColor rgb="FFFFFF00"/>
        </patternFill>
      </fill>
    </dxf>
    <dxf>
      <font>
        <b/>
        <i val="0"/>
        <color rgb="FFFF0000"/>
      </font>
    </dxf>
    <dxf>
      <font>
        <b/>
        <i val="0"/>
        <color rgb="FFFF0000"/>
      </font>
    </dxf>
    <dxf>
      <font>
        <color rgb="FFFF0000"/>
      </font>
    </dxf>
    <dxf>
      <font>
        <color rgb="FFFF0000"/>
      </font>
    </dxf>
    <dxf>
      <font>
        <b/>
        <i val="0"/>
        <color rgb="FFFF0000"/>
      </font>
    </dxf>
    <dxf>
      <font>
        <color rgb="FFFF0000"/>
      </font>
    </dxf>
    <dxf>
      <font>
        <b/>
        <i val="0"/>
        <color rgb="FFFF0000"/>
      </font>
    </dxf>
    <dxf>
      <font>
        <b/>
        <i val="0"/>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105"/>
  <sheetViews>
    <sheetView tabSelected="1" view="pageBreakPreview" topLeftCell="A2" zoomScaleNormal="100" zoomScaleSheetLayoutView="100" workbookViewId="0">
      <selection activeCell="G4" sqref="G4:O5"/>
    </sheetView>
  </sheetViews>
  <sheetFormatPr defaultRowHeight="20.100000000000001" customHeight="1" x14ac:dyDescent="0.15"/>
  <cols>
    <col min="1" max="1" width="0.75" style="6" customWidth="1"/>
    <col min="2" max="2" width="6.5" style="49" customWidth="1"/>
    <col min="3" max="3" width="4" style="50" customWidth="1"/>
    <col min="4" max="4" width="9.375" style="51" customWidth="1"/>
    <col min="5" max="11" width="9.375" style="6" customWidth="1"/>
    <col min="12" max="12" width="4.625" style="6" customWidth="1"/>
    <col min="13" max="14" width="4.625" style="1" customWidth="1"/>
    <col min="15" max="15" width="9.625" style="52" customWidth="1"/>
    <col min="16" max="16" width="0.875" style="52" customWidth="1"/>
    <col min="17" max="17" width="7.125" style="218" bestFit="1" customWidth="1"/>
    <col min="18" max="18" width="3.125" style="221" hidden="1" customWidth="1"/>
    <col min="19" max="19" width="5.875" style="219" hidden="1" customWidth="1"/>
    <col min="20" max="16384" width="9" style="6"/>
  </cols>
  <sheetData>
    <row r="1" spans="1:19" s="11" customFormat="1" ht="12" hidden="1" customHeight="1" x14ac:dyDescent="0.15">
      <c r="A1" s="224"/>
      <c r="B1" s="224" t="s">
        <v>80</v>
      </c>
      <c r="C1" s="216">
        <f>COUNTIF(S4:S76,$B1)</f>
        <v>0</v>
      </c>
      <c r="D1" s="224" t="s">
        <v>103</v>
      </c>
      <c r="E1" s="216">
        <f>COUNTIF(S4:S76,$D1)</f>
        <v>0</v>
      </c>
      <c r="F1" s="224" t="s">
        <v>81</v>
      </c>
      <c r="G1" s="216">
        <f>COUNTIF(S4:S76,$F1)</f>
        <v>0</v>
      </c>
      <c r="H1" s="224" t="s">
        <v>82</v>
      </c>
      <c r="I1" s="224">
        <f>E1+C1+G1</f>
        <v>0</v>
      </c>
      <c r="J1" s="216" t="s">
        <v>104</v>
      </c>
      <c r="K1" s="216">
        <f>COUNTIF(Q4:Q76,$J1)</f>
        <v>0</v>
      </c>
      <c r="L1" s="216" t="s">
        <v>83</v>
      </c>
      <c r="M1" s="214">
        <f>COUNTIF(Q4:Q76,L1)</f>
        <v>57</v>
      </c>
      <c r="N1" s="225" t="s">
        <v>105</v>
      </c>
      <c r="O1" s="214">
        <f>COUNTIF(Q4:Q76,N1)</f>
        <v>0</v>
      </c>
      <c r="P1" s="224"/>
      <c r="Q1" s="217" t="s">
        <v>31</v>
      </c>
      <c r="R1" s="217" t="s">
        <v>32</v>
      </c>
      <c r="S1" s="214"/>
    </row>
    <row r="2" spans="1:19" s="8" customFormat="1" ht="18" customHeight="1" x14ac:dyDescent="0.15">
      <c r="B2" s="13" t="s">
        <v>129</v>
      </c>
      <c r="C2" s="10"/>
      <c r="D2" s="9"/>
      <c r="E2" s="132"/>
      <c r="F2" s="132"/>
      <c r="G2" s="132"/>
      <c r="H2" s="132"/>
      <c r="I2" s="132"/>
      <c r="J2" s="132"/>
      <c r="K2" s="239" t="s">
        <v>127</v>
      </c>
      <c r="L2" s="240"/>
      <c r="M2" s="8" t="s">
        <v>128</v>
      </c>
      <c r="O2" s="9"/>
      <c r="P2" s="12"/>
      <c r="Q2" s="238">
        <f>E1</f>
        <v>0</v>
      </c>
      <c r="R2" s="184"/>
      <c r="S2" s="214"/>
    </row>
    <row r="3" spans="1:19" s="8" customFormat="1" ht="18" customHeight="1" thickBot="1" x14ac:dyDescent="0.2">
      <c r="B3" s="9"/>
      <c r="C3" s="10"/>
      <c r="D3" s="9"/>
      <c r="E3" s="133"/>
      <c r="F3" s="133"/>
      <c r="G3" s="133"/>
      <c r="H3" s="133"/>
      <c r="I3" s="133"/>
      <c r="J3" s="133"/>
      <c r="K3" s="210"/>
      <c r="L3" s="226"/>
      <c r="M3" s="134" t="s">
        <v>63</v>
      </c>
      <c r="N3" s="226"/>
      <c r="O3" s="134" t="s">
        <v>62</v>
      </c>
      <c r="P3" s="12"/>
      <c r="Q3" s="82"/>
      <c r="R3" s="184"/>
      <c r="S3" s="214"/>
    </row>
    <row r="4" spans="1:19" ht="18" customHeight="1" thickBot="1" x14ac:dyDescent="0.2">
      <c r="B4" s="271" t="s">
        <v>7</v>
      </c>
      <c r="C4" s="272"/>
      <c r="D4" s="243"/>
      <c r="E4" s="244"/>
      <c r="F4" s="275" t="s">
        <v>5</v>
      </c>
      <c r="G4" s="277"/>
      <c r="H4" s="278"/>
      <c r="I4" s="278"/>
      <c r="J4" s="278"/>
      <c r="K4" s="278"/>
      <c r="L4" s="278"/>
      <c r="M4" s="278"/>
      <c r="N4" s="278"/>
      <c r="O4" s="279"/>
      <c r="P4" s="153"/>
      <c r="Q4" s="83" t="str">
        <f>IF(R4=12,"完了",IF(R4=0,"未回答","一部未回答"))</f>
        <v>未回答</v>
      </c>
      <c r="R4" s="83">
        <f>COUNTA(L3,N3,D4,G4,D6,I6,D7,D8,I7,K7,M7,H8)</f>
        <v>0</v>
      </c>
      <c r="S4" s="187" t="b">
        <f>IF(R4=12,"ＯＫ")</f>
        <v>0</v>
      </c>
    </row>
    <row r="5" spans="1:19" ht="18" customHeight="1" thickBot="1" x14ac:dyDescent="0.2">
      <c r="B5" s="273"/>
      <c r="C5" s="274"/>
      <c r="D5" s="283" t="s">
        <v>84</v>
      </c>
      <c r="E5" s="284"/>
      <c r="F5" s="276"/>
      <c r="G5" s="280"/>
      <c r="H5" s="281"/>
      <c r="I5" s="281"/>
      <c r="J5" s="281"/>
      <c r="K5" s="281"/>
      <c r="L5" s="281"/>
      <c r="M5" s="281"/>
      <c r="N5" s="281"/>
      <c r="O5" s="282"/>
      <c r="P5" s="153"/>
      <c r="Q5" s="83"/>
      <c r="R5" s="185"/>
      <c r="S5" s="187"/>
    </row>
    <row r="6" spans="1:19" ht="18" customHeight="1" thickBot="1" x14ac:dyDescent="0.2">
      <c r="B6" s="241" t="s">
        <v>106</v>
      </c>
      <c r="C6" s="242"/>
      <c r="D6" s="243"/>
      <c r="E6" s="244"/>
      <c r="F6" s="245"/>
      <c r="G6" s="23" t="s">
        <v>6</v>
      </c>
      <c r="H6" s="59" t="s">
        <v>38</v>
      </c>
      <c r="I6" s="246"/>
      <c r="J6" s="246"/>
      <c r="K6" s="246"/>
      <c r="L6" s="246"/>
      <c r="M6" s="246"/>
      <c r="N6" s="246"/>
      <c r="O6" s="247"/>
      <c r="P6" s="153"/>
      <c r="Q6" s="83"/>
      <c r="R6" s="185"/>
      <c r="S6" s="187"/>
    </row>
    <row r="7" spans="1:19" ht="18" customHeight="1" thickBot="1" x14ac:dyDescent="0.2">
      <c r="B7" s="241" t="s">
        <v>107</v>
      </c>
      <c r="C7" s="242"/>
      <c r="D7" s="255"/>
      <c r="E7" s="256"/>
      <c r="F7" s="257"/>
      <c r="G7" s="56" t="s">
        <v>8</v>
      </c>
      <c r="H7" s="71" t="s">
        <v>53</v>
      </c>
      <c r="I7" s="226"/>
      <c r="J7" s="57" t="s">
        <v>85</v>
      </c>
      <c r="K7" s="226"/>
      <c r="L7" s="57" t="s">
        <v>86</v>
      </c>
      <c r="M7" s="258"/>
      <c r="N7" s="258"/>
      <c r="O7" s="58" t="s">
        <v>87</v>
      </c>
      <c r="P7" s="153"/>
      <c r="Q7" s="83"/>
      <c r="R7" s="186"/>
      <c r="S7" s="215"/>
    </row>
    <row r="8" spans="1:19" ht="18" customHeight="1" thickBot="1" x14ac:dyDescent="0.2">
      <c r="B8" s="259" t="s">
        <v>48</v>
      </c>
      <c r="C8" s="260"/>
      <c r="D8" s="243"/>
      <c r="E8" s="244"/>
      <c r="F8" s="245"/>
      <c r="G8" s="25" t="s">
        <v>20</v>
      </c>
      <c r="H8" s="261"/>
      <c r="I8" s="262"/>
      <c r="J8" s="262"/>
      <c r="K8" s="263"/>
      <c r="L8" s="259" t="s">
        <v>37</v>
      </c>
      <c r="M8" s="264"/>
      <c r="N8" s="260"/>
      <c r="O8" s="181"/>
      <c r="P8" s="153"/>
      <c r="Q8" s="83" t="str">
        <f>IF(R8=1,"完了","未回答")</f>
        <v>未回答</v>
      </c>
      <c r="R8" s="83">
        <f>COUNTA(O8)</f>
        <v>0</v>
      </c>
      <c r="S8" s="187" t="b">
        <f>IF(R8=1,"ＯＫ")</f>
        <v>0</v>
      </c>
    </row>
    <row r="9" spans="1:19" s="24" customFormat="1" ht="27" customHeight="1" thickBot="1" x14ac:dyDescent="0.2">
      <c r="B9" s="23" t="s">
        <v>2</v>
      </c>
      <c r="C9" s="265" t="s">
        <v>51</v>
      </c>
      <c r="D9" s="266"/>
      <c r="E9" s="266"/>
      <c r="F9" s="266"/>
      <c r="G9" s="266"/>
      <c r="H9" s="266"/>
      <c r="I9" s="266"/>
      <c r="J9" s="266"/>
      <c r="K9" s="267"/>
      <c r="L9" s="172" t="s">
        <v>3</v>
      </c>
      <c r="M9" s="26" t="s">
        <v>4</v>
      </c>
      <c r="N9" s="26" t="s">
        <v>47</v>
      </c>
      <c r="O9" s="75" t="s">
        <v>21</v>
      </c>
      <c r="P9" s="27"/>
      <c r="Q9" s="84"/>
      <c r="R9" s="188"/>
      <c r="S9" s="187"/>
    </row>
    <row r="10" spans="1:19" ht="18" customHeight="1" thickBot="1" x14ac:dyDescent="0.2">
      <c r="B10" s="268" t="s">
        <v>0</v>
      </c>
      <c r="C10" s="42">
        <v>-1</v>
      </c>
      <c r="D10" s="285" t="s">
        <v>50</v>
      </c>
      <c r="E10" s="285"/>
      <c r="F10" s="285"/>
      <c r="G10" s="285"/>
      <c r="H10" s="285"/>
      <c r="I10" s="285"/>
      <c r="J10" s="285"/>
      <c r="K10" s="286"/>
      <c r="L10" s="160" t="s">
        <v>10</v>
      </c>
      <c r="M10" s="67" t="s">
        <v>10</v>
      </c>
      <c r="N10" s="61"/>
      <c r="O10" s="28" t="s">
        <v>13</v>
      </c>
      <c r="P10" s="7"/>
      <c r="Q10" s="83" t="str">
        <f>IF(R10=0,"未回答",IF(R10&gt;1,"重複回答不可","完了"))</f>
        <v>未回答</v>
      </c>
      <c r="R10" s="185">
        <f>COUNTIF(L10:M10,"☑")</f>
        <v>0</v>
      </c>
      <c r="S10" s="187" t="b">
        <f>IF(L10="☑","ＯＫ",IF(M10="☑","要確認"))</f>
        <v>0</v>
      </c>
    </row>
    <row r="11" spans="1:19" ht="29.25" customHeight="1" thickBot="1" x14ac:dyDescent="0.2">
      <c r="B11" s="269"/>
      <c r="C11" s="42">
        <v>-2</v>
      </c>
      <c r="D11" s="287" t="s">
        <v>95</v>
      </c>
      <c r="E11" s="287"/>
      <c r="F11" s="287"/>
      <c r="G11" s="287"/>
      <c r="H11" s="287"/>
      <c r="I11" s="287"/>
      <c r="J11" s="287"/>
      <c r="K11" s="288"/>
      <c r="L11" s="160" t="s">
        <v>10</v>
      </c>
      <c r="M11" s="67" t="s">
        <v>10</v>
      </c>
      <c r="N11" s="61"/>
      <c r="O11" s="28" t="s">
        <v>23</v>
      </c>
      <c r="P11" s="7"/>
      <c r="Q11" s="83" t="str">
        <f>IF(R11=0,"未回答",IF(R11&gt;1,"重複回答不可","完了"))</f>
        <v>未回答</v>
      </c>
      <c r="R11" s="185">
        <f>COUNTIF(L11:M11,"☑")</f>
        <v>0</v>
      </c>
      <c r="S11" s="187" t="b">
        <f>IF(L11="☑","ＯＫ",IF(M11="☑","要確認"))</f>
        <v>0</v>
      </c>
    </row>
    <row r="12" spans="1:19" ht="18" customHeight="1" x14ac:dyDescent="0.15">
      <c r="B12" s="269"/>
      <c r="C12" s="206">
        <v>-3</v>
      </c>
      <c r="D12" s="289" t="s">
        <v>65</v>
      </c>
      <c r="E12" s="289"/>
      <c r="F12" s="289"/>
      <c r="G12" s="289"/>
      <c r="H12" s="289"/>
      <c r="I12" s="289"/>
      <c r="J12" s="289"/>
      <c r="K12" s="290"/>
      <c r="L12" s="161" t="s">
        <v>10</v>
      </c>
      <c r="M12" s="68" t="s">
        <v>10</v>
      </c>
      <c r="N12" s="62"/>
      <c r="O12" s="29" t="s">
        <v>12</v>
      </c>
      <c r="P12" s="7"/>
      <c r="Q12" s="83" t="str">
        <f>IF(R12=0,"未回答",IF(R12&gt;1,"重複回答不可","完了"))</f>
        <v>未回答</v>
      </c>
      <c r="R12" s="185">
        <f>COUNTIF(L12:M12,"☑")</f>
        <v>0</v>
      </c>
      <c r="S12" s="187" t="b">
        <f>IF(L12="☑","要確認",IF(M12="☑","ＯＫ"))</f>
        <v>0</v>
      </c>
    </row>
    <row r="13" spans="1:19" ht="18" customHeight="1" x14ac:dyDescent="0.15">
      <c r="B13" s="269"/>
      <c r="C13" s="54"/>
      <c r="D13" s="291" t="str">
        <f>IF(L12=$R$1,"注意！　改修等を行った場合は以下①～③を回答してください",IF(M12=$R$1,"注意！　改修等を行っていない場合は以下①～③の回答は不要です。(4)へ進んでください。",""))</f>
        <v/>
      </c>
      <c r="E13" s="291"/>
      <c r="F13" s="291"/>
      <c r="G13" s="291"/>
      <c r="H13" s="291"/>
      <c r="I13" s="291"/>
      <c r="J13" s="291"/>
      <c r="K13" s="292"/>
      <c r="L13" s="66" t="s">
        <v>3</v>
      </c>
      <c r="M13" s="30" t="s">
        <v>4</v>
      </c>
      <c r="N13" s="62"/>
      <c r="O13" s="15"/>
      <c r="P13" s="31"/>
      <c r="Q13" s="83"/>
      <c r="R13" s="185"/>
      <c r="S13" s="187"/>
    </row>
    <row r="14" spans="1:19" ht="18" customHeight="1" x14ac:dyDescent="0.15">
      <c r="B14" s="269"/>
      <c r="C14" s="32"/>
      <c r="D14" s="107" t="s">
        <v>11</v>
      </c>
      <c r="E14" s="108"/>
      <c r="F14" s="108"/>
      <c r="G14" s="140"/>
      <c r="H14" s="124"/>
      <c r="I14" s="109"/>
      <c r="J14" s="109"/>
      <c r="K14" s="110"/>
      <c r="L14" s="162" t="s">
        <v>10</v>
      </c>
      <c r="M14" s="36" t="s">
        <v>10</v>
      </c>
      <c r="N14" s="111"/>
      <c r="O14" s="112" t="s">
        <v>115</v>
      </c>
      <c r="P14" s="5"/>
      <c r="Q14" s="83" t="str">
        <f>IF($M$12="☑","完了",IF(R14=0,"未回答",IF(R14&gt;1,"重複回答不可","完了")))</f>
        <v>未回答</v>
      </c>
      <c r="R14" s="185">
        <f>COUNTIF(L14:M14,"☑")</f>
        <v>0</v>
      </c>
      <c r="S14" s="187" t="b">
        <f>IF($M$12="☑","ＯＫ",IF(M14="☑","ＯＫ",IF(L14="☑","要確認")))</f>
        <v>0</v>
      </c>
    </row>
    <row r="15" spans="1:19" ht="18" customHeight="1" x14ac:dyDescent="0.15">
      <c r="B15" s="269"/>
      <c r="C15" s="32"/>
      <c r="D15" s="125" t="str">
        <f>IF(L14=$R$1,"注意！　各居住部分の床面積を変更した場合は、以下を回答してください。",IF(M14=$R$1,"⇒以下の記入は不要です。②へ進んでください",""))</f>
        <v/>
      </c>
      <c r="E15" s="205"/>
      <c r="F15" s="205"/>
      <c r="G15" s="205"/>
      <c r="H15" s="205"/>
      <c r="I15" s="205"/>
      <c r="J15" s="205"/>
      <c r="K15" s="101"/>
      <c r="L15" s="173" t="s">
        <v>3</v>
      </c>
      <c r="M15" s="76" t="s">
        <v>4</v>
      </c>
      <c r="N15" s="62"/>
      <c r="O15" s="55"/>
      <c r="P15" s="5"/>
      <c r="Q15" s="83"/>
      <c r="R15" s="185"/>
      <c r="S15" s="187"/>
    </row>
    <row r="16" spans="1:19" ht="18" customHeight="1" x14ac:dyDescent="0.15">
      <c r="B16" s="269"/>
      <c r="C16" s="32"/>
      <c r="D16" s="116" t="s">
        <v>60</v>
      </c>
      <c r="E16" s="117"/>
      <c r="F16" s="117"/>
      <c r="G16" s="117"/>
      <c r="H16" s="117"/>
      <c r="I16" s="117"/>
      <c r="J16" s="117"/>
      <c r="K16" s="118"/>
      <c r="L16" s="163" t="s">
        <v>10</v>
      </c>
      <c r="M16" s="119" t="s">
        <v>10</v>
      </c>
      <c r="N16" s="62"/>
      <c r="O16" s="21"/>
      <c r="P16" s="33"/>
      <c r="Q16" s="83" t="str">
        <f>IF($M$14="☑","完了",IF($M$12="☑","完了",IF(R16=0,"未回答",IF(R16&gt;1,"重複回答不可","完了"))))</f>
        <v>未回答</v>
      </c>
      <c r="R16" s="185">
        <f>COUNTIF(L16:M16,"☑")</f>
        <v>0</v>
      </c>
      <c r="S16" s="187" t="b">
        <f>IF($M$12="☑","ＯＫ",IF($M$14="☑","ＯＫ",IF(L16="☑","ＯＫ",IF(M16="☑","要確認"))))</f>
        <v>0</v>
      </c>
    </row>
    <row r="17" spans="2:19" ht="30" customHeight="1" x14ac:dyDescent="0.15">
      <c r="B17" s="269"/>
      <c r="C17" s="32"/>
      <c r="D17" s="293" t="s">
        <v>101</v>
      </c>
      <c r="E17" s="294"/>
      <c r="F17" s="294"/>
      <c r="G17" s="294"/>
      <c r="H17" s="294"/>
      <c r="I17" s="294"/>
      <c r="J17" s="294"/>
      <c r="K17" s="295"/>
      <c r="L17" s="164" t="s">
        <v>10</v>
      </c>
      <c r="M17" s="99" t="s">
        <v>10</v>
      </c>
      <c r="N17" s="62"/>
      <c r="O17" s="21"/>
      <c r="P17" s="33"/>
      <c r="Q17" s="83" t="str">
        <f>IF($M$14="☑","完了",IF($M$12="☑","完了",IF(R17=0,"未回答",IF(R17&gt;1,"重複回答不可","完了"))))</f>
        <v>未回答</v>
      </c>
      <c r="R17" s="185">
        <f>COUNTIF(L17:M17,"☑")</f>
        <v>0</v>
      </c>
      <c r="S17" s="187" t="b">
        <f>IF($M$12="☑","ＯＫ",IF($M$14="☑","ＯＫ",IF(L17="☑","ＯＫ",IF(M17="☑","要確認"))))</f>
        <v>0</v>
      </c>
    </row>
    <row r="18" spans="2:19" ht="18" customHeight="1" x14ac:dyDescent="0.15">
      <c r="B18" s="269"/>
      <c r="C18" s="32"/>
      <c r="D18" s="120" t="s">
        <v>114</v>
      </c>
      <c r="E18" s="121"/>
      <c r="F18" s="121"/>
      <c r="G18" s="121"/>
      <c r="H18" s="121"/>
      <c r="I18" s="121"/>
      <c r="J18" s="121"/>
      <c r="K18" s="122"/>
      <c r="L18" s="165" t="s">
        <v>10</v>
      </c>
      <c r="M18" s="123" t="s">
        <v>10</v>
      </c>
      <c r="N18" s="62"/>
      <c r="O18" s="21"/>
      <c r="P18" s="33"/>
      <c r="Q18" s="83" t="str">
        <f>IF($M$14="☑","完了",IF($M$12="☑","完了",IF(R18=0,"未回答",IF(R18&gt;1,"重複回答不可","完了"))))</f>
        <v>未回答</v>
      </c>
      <c r="R18" s="185">
        <f>COUNTIF(L18:M18,"☑")</f>
        <v>0</v>
      </c>
      <c r="S18" s="187" t="b">
        <f>IF($M$12="☑","ＯＫ",IF($M$14="☑","ＯＫ",IF(L18="☑","ＯＫ",IF(M18="☑","要確認"))))</f>
        <v>0</v>
      </c>
    </row>
    <row r="19" spans="2:19" ht="18" customHeight="1" x14ac:dyDescent="0.15">
      <c r="B19" s="269"/>
      <c r="C19" s="32"/>
      <c r="D19" s="107" t="s">
        <v>18</v>
      </c>
      <c r="E19" s="108"/>
      <c r="F19" s="108"/>
      <c r="G19" s="124"/>
      <c r="H19" s="109"/>
      <c r="I19" s="109"/>
      <c r="J19" s="109"/>
      <c r="K19" s="110"/>
      <c r="L19" s="162" t="s">
        <v>10</v>
      </c>
      <c r="M19" s="36" t="s">
        <v>10</v>
      </c>
      <c r="N19" s="113"/>
      <c r="O19" s="37" t="s">
        <v>116</v>
      </c>
      <c r="P19" s="7"/>
      <c r="Q19" s="83" t="str">
        <f>IF($M$12="☑","完了",IF(R19=0,"未回答",IF(R19&gt;1,"重複回答不可","完了")))</f>
        <v>未回答</v>
      </c>
      <c r="R19" s="185">
        <f>COUNTIF(L19:M19,"☑")</f>
        <v>0</v>
      </c>
      <c r="S19" s="187" t="b">
        <f>IF($M$12="☑","ＯＫ",IF(M19="☑","ＯＫ",IF(L19="☑","要確認")))</f>
        <v>0</v>
      </c>
    </row>
    <row r="20" spans="2:19" ht="18" customHeight="1" x14ac:dyDescent="0.15">
      <c r="B20" s="269"/>
      <c r="C20" s="32"/>
      <c r="D20" s="125" t="str">
        <f>IF(L19=$R$1,"注意！　設備内容を変更した場合は、以下を回答してください",IF(M19=$R$1,"⇒以下の記入は不要です。③へ進んでください",""))</f>
        <v/>
      </c>
      <c r="E20" s="205"/>
      <c r="F20" s="205"/>
      <c r="G20" s="205"/>
      <c r="H20" s="205"/>
      <c r="I20" s="205"/>
      <c r="J20" s="205"/>
      <c r="K20" s="101"/>
      <c r="L20" s="173" t="s">
        <v>3</v>
      </c>
      <c r="M20" s="76" t="s">
        <v>4</v>
      </c>
      <c r="N20" s="235"/>
      <c r="O20" s="15"/>
      <c r="P20" s="31"/>
      <c r="Q20" s="83"/>
      <c r="R20" s="185"/>
      <c r="S20" s="187"/>
    </row>
    <row r="21" spans="2:19" ht="18" customHeight="1" x14ac:dyDescent="0.15">
      <c r="B21" s="269"/>
      <c r="C21" s="32"/>
      <c r="D21" s="116" t="s">
        <v>45</v>
      </c>
      <c r="E21" s="117"/>
      <c r="F21" s="117"/>
      <c r="G21" s="117"/>
      <c r="H21" s="117"/>
      <c r="I21" s="117"/>
      <c r="J21" s="117"/>
      <c r="K21" s="118"/>
      <c r="L21" s="163" t="s">
        <v>10</v>
      </c>
      <c r="M21" s="119" t="s">
        <v>10</v>
      </c>
      <c r="N21" s="235"/>
      <c r="O21" s="16"/>
      <c r="P21" s="7"/>
      <c r="Q21" s="83" t="str">
        <f>IF($M$19="☑","完了",IF($M$12="☑","完了",IF(R21=0,"未回答",IF(R21&gt;1,"重複回答不可","完了"))))</f>
        <v>未回答</v>
      </c>
      <c r="R21" s="185">
        <f>COUNTIF(L21:M21,"☑")</f>
        <v>0</v>
      </c>
      <c r="S21" s="187" t="b">
        <f>IF($M$12="☑","ＯＫ",IF($M$19="☑","ＯＫ",IF(L21="☑","ＯＫ",IF(M21="☑","要確認"))))</f>
        <v>0</v>
      </c>
    </row>
    <row r="22" spans="2:19" ht="30" customHeight="1" x14ac:dyDescent="0.15">
      <c r="B22" s="269"/>
      <c r="C22" s="32"/>
      <c r="D22" s="296" t="s">
        <v>59</v>
      </c>
      <c r="E22" s="297"/>
      <c r="F22" s="297"/>
      <c r="G22" s="297"/>
      <c r="H22" s="297"/>
      <c r="I22" s="297"/>
      <c r="J22" s="297"/>
      <c r="K22" s="298"/>
      <c r="L22" s="164" t="s">
        <v>10</v>
      </c>
      <c r="M22" s="99" t="s">
        <v>10</v>
      </c>
      <c r="N22" s="235"/>
      <c r="O22" s="16"/>
      <c r="P22" s="7"/>
      <c r="Q22" s="83" t="str">
        <f>IF($M$19="☑","完了",IF($M$12="☑","完了",IF(R22=0,"未回答",IF(R22&gt;1,"重複回答不可","完了"))))</f>
        <v>未回答</v>
      </c>
      <c r="R22" s="185">
        <f>COUNTIF(L22:M22,"☑")</f>
        <v>0</v>
      </c>
      <c r="S22" s="187" t="b">
        <f>IF($M$12="☑","ＯＫ",IF($M$19="☑","ＯＫ",IF(L22="☑","ＯＫ",IF(M22="☑","要確認"))))</f>
        <v>0</v>
      </c>
    </row>
    <row r="23" spans="2:19" ht="18" customHeight="1" x14ac:dyDescent="0.15">
      <c r="B23" s="269"/>
      <c r="C23" s="32"/>
      <c r="D23" s="120" t="s">
        <v>114</v>
      </c>
      <c r="E23" s="121"/>
      <c r="F23" s="121"/>
      <c r="G23" s="121"/>
      <c r="H23" s="121"/>
      <c r="I23" s="121"/>
      <c r="J23" s="121"/>
      <c r="K23" s="122"/>
      <c r="L23" s="165" t="s">
        <v>10</v>
      </c>
      <c r="M23" s="123" t="s">
        <v>10</v>
      </c>
      <c r="N23" s="114"/>
      <c r="O23" s="115"/>
      <c r="P23" s="7"/>
      <c r="Q23" s="83" t="str">
        <f>IF($M$19="☑","完了",IF($M$12="☑","完了",IF(R23=0,"未回答",IF(R23&gt;1,"重複回答不可","完了"))))</f>
        <v>未回答</v>
      </c>
      <c r="R23" s="185">
        <f>COUNTIF(L23:M23,"☑")</f>
        <v>0</v>
      </c>
      <c r="S23" s="187" t="b">
        <f>IF($M$12="☑","ＯＫ",IF($M$19="☑","ＯＫ",IF(L23="☑","ＯＫ",IF(M23="☑","要確認"))))</f>
        <v>0</v>
      </c>
    </row>
    <row r="24" spans="2:19" ht="18" customHeight="1" x14ac:dyDescent="0.15">
      <c r="B24" s="269"/>
      <c r="C24" s="32"/>
      <c r="D24" s="78" t="s">
        <v>67</v>
      </c>
      <c r="E24" s="204"/>
      <c r="F24" s="204"/>
      <c r="G24" s="204"/>
      <c r="H24" s="237"/>
      <c r="I24" s="205"/>
      <c r="J24" s="205"/>
      <c r="K24" s="101"/>
      <c r="L24" s="179" t="s">
        <v>10</v>
      </c>
      <c r="M24" s="155" t="s">
        <v>10</v>
      </c>
      <c r="N24" s="62"/>
      <c r="O24" s="16" t="s">
        <v>117</v>
      </c>
      <c r="P24" s="7"/>
      <c r="Q24" s="83" t="str">
        <f>IF($M$12="☑","完了",IF(R24=0,"未回答",IF(R24&gt;1,"重複回答不可","完了")))</f>
        <v>未回答</v>
      </c>
      <c r="R24" s="185">
        <f>COUNTIF(L24:M24,"☑")</f>
        <v>0</v>
      </c>
      <c r="S24" s="187" t="b">
        <f>IF($M$12="☑","ＯＫ",IF(M24="☑","ＯＫ",IF(L24="☑","要確認")))</f>
        <v>0</v>
      </c>
    </row>
    <row r="25" spans="2:19" ht="36" customHeight="1" x14ac:dyDescent="0.15">
      <c r="B25" s="269"/>
      <c r="C25" s="32"/>
      <c r="D25" s="299" t="s">
        <v>33</v>
      </c>
      <c r="E25" s="300"/>
      <c r="F25" s="301" t="s">
        <v>44</v>
      </c>
      <c r="G25" s="301"/>
      <c r="H25" s="301"/>
      <c r="I25" s="301" t="s">
        <v>88</v>
      </c>
      <c r="J25" s="301"/>
      <c r="K25" s="304"/>
      <c r="L25" s="182"/>
      <c r="M25" s="183"/>
      <c r="N25" s="62"/>
      <c r="O25" s="16"/>
      <c r="P25" s="7"/>
      <c r="Q25" s="83"/>
      <c r="R25" s="185"/>
      <c r="S25" s="187"/>
    </row>
    <row r="26" spans="2:19" ht="18" customHeight="1" x14ac:dyDescent="0.15">
      <c r="B26" s="269"/>
      <c r="C26" s="32"/>
      <c r="D26" s="139" t="str">
        <f>IF(L24=$R$1,"注意！　ﾊﾞﾘｱﾌﾘｰ構造を変更した場合は、以下を回答してください",IF(M24=$R$1,"⇒以下の記入は不要です。(4)へ進んでください。",""))</f>
        <v/>
      </c>
      <c r="E26" s="158"/>
      <c r="F26" s="158"/>
      <c r="G26" s="158"/>
      <c r="H26" s="158"/>
      <c r="I26" s="158"/>
      <c r="J26" s="158"/>
      <c r="K26" s="159"/>
      <c r="L26" s="174" t="s">
        <v>3</v>
      </c>
      <c r="M26" s="53" t="s">
        <v>4</v>
      </c>
      <c r="N26" s="65"/>
      <c r="O26" s="15"/>
      <c r="P26" s="31"/>
      <c r="Q26" s="83"/>
      <c r="R26" s="185"/>
      <c r="S26" s="187"/>
    </row>
    <row r="27" spans="2:19" ht="18" customHeight="1" x14ac:dyDescent="0.15">
      <c r="B27" s="269"/>
      <c r="C27" s="32"/>
      <c r="D27" s="116" t="s">
        <v>66</v>
      </c>
      <c r="E27" s="117"/>
      <c r="F27" s="117"/>
      <c r="G27" s="117"/>
      <c r="H27" s="117"/>
      <c r="I27" s="117"/>
      <c r="J27" s="117"/>
      <c r="K27" s="118"/>
      <c r="L27" s="163" t="s">
        <v>10</v>
      </c>
      <c r="M27" s="119" t="s">
        <v>10</v>
      </c>
      <c r="N27" s="235"/>
      <c r="O27" s="15"/>
      <c r="P27" s="31"/>
      <c r="Q27" s="83" t="str">
        <f>IF($M$24="☑","完了",IF($M$12="☑","完了",IF(R27=0,"未回答",IF(R27&gt;1,"重複回答不可","完了"))))</f>
        <v>未回答</v>
      </c>
      <c r="R27" s="185">
        <f>COUNTIF(L27:M27,"☑")</f>
        <v>0</v>
      </c>
      <c r="S27" s="187" t="b">
        <f>IF($M$12="☑","ＯＫ",IF($M$24="☑","ＯＫ",IF(L27="☑","ＯＫ",IF(M27="☑","要確認"))))</f>
        <v>0</v>
      </c>
    </row>
    <row r="28" spans="2:19" ht="18" customHeight="1" thickBot="1" x14ac:dyDescent="0.2">
      <c r="B28" s="269"/>
      <c r="C28" s="32"/>
      <c r="D28" s="95" t="s">
        <v>114</v>
      </c>
      <c r="E28" s="105"/>
      <c r="F28" s="105"/>
      <c r="G28" s="105"/>
      <c r="H28" s="105"/>
      <c r="I28" s="105"/>
      <c r="J28" s="105"/>
      <c r="K28" s="106"/>
      <c r="L28" s="166" t="s">
        <v>10</v>
      </c>
      <c r="M28" s="100" t="s">
        <v>10</v>
      </c>
      <c r="N28" s="236"/>
      <c r="O28" s="22"/>
      <c r="P28" s="31"/>
      <c r="Q28" s="83" t="str">
        <f>IF($M$24="☑","完了",IF($M$12="☑","完了",IF(R28=0,"未回答",IF(R28&gt;1,"重複回答不可","完了"))))</f>
        <v>未回答</v>
      </c>
      <c r="R28" s="185">
        <f>COUNTIF(L28:M28,"☑")</f>
        <v>0</v>
      </c>
      <c r="S28" s="187" t="b">
        <f>IF($M$12="☑","ＯＫ",IF($M$24="☑","ＯＫ",IF(L28="☑","ＯＫ",IF(M28="☑","要確認"))))</f>
        <v>0</v>
      </c>
    </row>
    <row r="29" spans="2:19" ht="18" customHeight="1" x14ac:dyDescent="0.15">
      <c r="B29" s="269"/>
      <c r="C29" s="206">
        <v>-4</v>
      </c>
      <c r="D29" s="202" t="s">
        <v>22</v>
      </c>
      <c r="E29" s="202"/>
      <c r="F29" s="202"/>
      <c r="G29" s="202"/>
      <c r="H29" s="203"/>
      <c r="I29" s="203"/>
      <c r="J29" s="203"/>
      <c r="K29" s="203"/>
      <c r="L29" s="308" t="s">
        <v>10</v>
      </c>
      <c r="M29" s="310" t="s">
        <v>10</v>
      </c>
      <c r="N29" s="63"/>
      <c r="O29" s="29" t="s">
        <v>118</v>
      </c>
      <c r="P29" s="7"/>
      <c r="Q29" s="83" t="str">
        <f>IF(R29=0,"未回答",IF(R29&gt;1,"重複回答不可","完了"))</f>
        <v>未回答</v>
      </c>
      <c r="R29" s="185">
        <f>COUNTIF(L29:M30,"☑")</f>
        <v>0</v>
      </c>
      <c r="S29" s="187" t="b">
        <f>IF(L29="☑","ＯＫ",IF(M29="☑","要確認"))</f>
        <v>0</v>
      </c>
    </row>
    <row r="30" spans="2:19" ht="18" customHeight="1" thickBot="1" x14ac:dyDescent="0.2">
      <c r="B30" s="269"/>
      <c r="C30" s="208"/>
      <c r="D30" s="81" t="s">
        <v>58</v>
      </c>
      <c r="E30" s="80"/>
      <c r="F30" s="80"/>
      <c r="G30" s="73"/>
      <c r="H30" s="204"/>
      <c r="I30" s="204"/>
      <c r="J30" s="204"/>
      <c r="K30" s="204"/>
      <c r="L30" s="309"/>
      <c r="M30" s="311"/>
      <c r="N30" s="62"/>
      <c r="O30" s="74"/>
      <c r="P30" s="7"/>
      <c r="Q30" s="83"/>
      <c r="R30" s="189"/>
      <c r="S30" s="187"/>
    </row>
    <row r="31" spans="2:19" ht="18" customHeight="1" x14ac:dyDescent="0.15">
      <c r="B31" s="269"/>
      <c r="C31" s="206">
        <v>-5</v>
      </c>
      <c r="D31" s="202" t="s">
        <v>77</v>
      </c>
      <c r="E31" s="199"/>
      <c r="F31" s="199"/>
      <c r="G31" s="199"/>
      <c r="H31" s="199"/>
      <c r="I31" s="199"/>
      <c r="J31" s="199"/>
      <c r="K31" s="141"/>
      <c r="L31" s="231" t="s">
        <v>10</v>
      </c>
      <c r="M31" s="232" t="s">
        <v>10</v>
      </c>
      <c r="N31" s="63"/>
      <c r="O31" s="29" t="s">
        <v>119</v>
      </c>
      <c r="P31" s="7"/>
      <c r="Q31" s="83" t="str">
        <f>IF(R31=0,"未回答",IF(R31&gt;1,"重複回答不可","完了"))</f>
        <v>未回答</v>
      </c>
      <c r="R31" s="185">
        <f>COUNTIF(L31:M31,"☑")</f>
        <v>0</v>
      </c>
      <c r="S31" s="187" t="b">
        <f>IF(L31="☑","ＯＫ",IF(M31="☑","要確認"))</f>
        <v>0</v>
      </c>
    </row>
    <row r="32" spans="2:19" ht="18" customHeight="1" x14ac:dyDescent="0.15">
      <c r="B32" s="269"/>
      <c r="C32" s="54"/>
      <c r="D32" s="116" t="s">
        <v>34</v>
      </c>
      <c r="E32" s="177"/>
      <c r="F32" s="177"/>
      <c r="G32" s="177"/>
      <c r="H32" s="177"/>
      <c r="I32" s="177"/>
      <c r="J32" s="177"/>
      <c r="K32" s="178"/>
      <c r="L32" s="169" t="s">
        <v>10</v>
      </c>
      <c r="M32" s="90" t="s">
        <v>10</v>
      </c>
      <c r="N32" s="62"/>
      <c r="O32" s="16"/>
      <c r="P32" s="7"/>
      <c r="Q32" s="83" t="str">
        <f>IF(R32=0,"未回答",IF(R32&gt;1,"重複回答不可","完了"))</f>
        <v>未回答</v>
      </c>
      <c r="R32" s="185">
        <f>COUNTIF(L32:M32,"☑")</f>
        <v>0</v>
      </c>
      <c r="S32" s="187" t="b">
        <f>IF(L32="☑","ＯＫ",IF(M32="☑","要確認"))</f>
        <v>0</v>
      </c>
    </row>
    <row r="33" spans="2:19" ht="18" customHeight="1" x14ac:dyDescent="0.15">
      <c r="B33" s="269"/>
      <c r="C33" s="54"/>
      <c r="D33" s="190" t="s">
        <v>76</v>
      </c>
      <c r="E33" s="191"/>
      <c r="F33" s="191"/>
      <c r="G33" s="191"/>
      <c r="H33" s="192"/>
      <c r="I33" s="192"/>
      <c r="J33" s="192"/>
      <c r="K33" s="193"/>
      <c r="L33" s="94" t="s">
        <v>10</v>
      </c>
      <c r="M33" s="94" t="s">
        <v>10</v>
      </c>
      <c r="N33" s="62"/>
      <c r="O33" s="16"/>
      <c r="P33" s="7"/>
      <c r="Q33" s="83" t="str">
        <f>IF(R33=0,"未回答",IF(R33&gt;1,"重複回答不可","完了"))</f>
        <v>未回答</v>
      </c>
      <c r="R33" s="185">
        <f>COUNTIF(L33:M33,"☑")</f>
        <v>0</v>
      </c>
      <c r="S33" s="187" t="b">
        <f>IF(L33="☑","ＯＫ",IF(M33="☑","要確認"))</f>
        <v>0</v>
      </c>
    </row>
    <row r="34" spans="2:19" ht="36" customHeight="1" x14ac:dyDescent="0.15">
      <c r="B34" s="269"/>
      <c r="C34" s="54"/>
      <c r="D34" s="312" t="s">
        <v>78</v>
      </c>
      <c r="E34" s="313"/>
      <c r="F34" s="313"/>
      <c r="G34" s="313"/>
      <c r="H34" s="313"/>
      <c r="I34" s="313"/>
      <c r="J34" s="313"/>
      <c r="K34" s="314"/>
      <c r="L34" s="194"/>
      <c r="M34" s="180"/>
      <c r="N34" s="62"/>
      <c r="O34" s="16"/>
      <c r="P34" s="7"/>
      <c r="Q34" s="83"/>
      <c r="R34" s="185"/>
      <c r="S34" s="187"/>
    </row>
    <row r="35" spans="2:19" ht="27" customHeight="1" x14ac:dyDescent="0.15">
      <c r="B35" s="269"/>
      <c r="C35" s="54"/>
      <c r="D35" s="315" t="s">
        <v>99</v>
      </c>
      <c r="E35" s="316"/>
      <c r="F35" s="316"/>
      <c r="G35" s="316"/>
      <c r="H35" s="316"/>
      <c r="I35" s="316"/>
      <c r="J35" s="316"/>
      <c r="K35" s="317"/>
      <c r="L35" s="170" t="s">
        <v>10</v>
      </c>
      <c r="M35" s="94" t="s">
        <v>10</v>
      </c>
      <c r="N35" s="62"/>
      <c r="O35" s="16"/>
      <c r="P35" s="7"/>
      <c r="Q35" s="83" t="str">
        <f>IF(R35=0,"未回答",IF(R35&gt;1,"重複回答不可","完了"))</f>
        <v>未回答</v>
      </c>
      <c r="R35" s="185">
        <f>COUNTIF(L35:M35,"☑")</f>
        <v>0</v>
      </c>
      <c r="S35" s="187" t="b">
        <f>IF(L35="☑","ＯＫ",IF(M35="☑","要確認"))</f>
        <v>0</v>
      </c>
    </row>
    <row r="36" spans="2:19" ht="27" customHeight="1" thickBot="1" x14ac:dyDescent="0.2">
      <c r="B36" s="269"/>
      <c r="C36" s="77"/>
      <c r="D36" s="318" t="s">
        <v>100</v>
      </c>
      <c r="E36" s="319"/>
      <c r="F36" s="319"/>
      <c r="G36" s="319"/>
      <c r="H36" s="319"/>
      <c r="I36" s="319"/>
      <c r="J36" s="319"/>
      <c r="K36" s="320"/>
      <c r="L36" s="171" t="s">
        <v>10</v>
      </c>
      <c r="M36" s="98" t="s">
        <v>10</v>
      </c>
      <c r="N36" s="64"/>
      <c r="O36" s="17"/>
      <c r="P36" s="7"/>
      <c r="Q36" s="83" t="str">
        <f>IF(R36=0,"未回答",IF(R36&gt;1,"重複回答不可","完了"))</f>
        <v>未回答</v>
      </c>
      <c r="R36" s="185">
        <f>COUNTIF(L36:M36,"☑")</f>
        <v>0</v>
      </c>
      <c r="S36" s="187" t="b">
        <f>IF(L36="☑","ＯＫ",IF(M36="☑","要確認"))</f>
        <v>0</v>
      </c>
    </row>
    <row r="37" spans="2:19" ht="18" customHeight="1" x14ac:dyDescent="0.15">
      <c r="B37" s="269"/>
      <c r="C37" s="34">
        <v>-6</v>
      </c>
      <c r="D37" s="73" t="s">
        <v>30</v>
      </c>
      <c r="E37" s="73"/>
      <c r="F37" s="73"/>
      <c r="G37" s="73"/>
      <c r="H37" s="205"/>
      <c r="I37" s="205"/>
      <c r="J37" s="205"/>
      <c r="K37" s="101"/>
      <c r="L37" s="161" t="s">
        <v>10</v>
      </c>
      <c r="M37" s="68" t="s">
        <v>10</v>
      </c>
      <c r="N37" s="62"/>
      <c r="O37" s="16" t="s">
        <v>120</v>
      </c>
      <c r="P37" s="7"/>
      <c r="Q37" s="83" t="str">
        <f>IF(R37=0,"未回答",IF(R37&gt;1,"重複回答不可","完了"))</f>
        <v>未回答</v>
      </c>
      <c r="R37" s="185">
        <f>COUNTIF(L37:M37,"☑")</f>
        <v>0</v>
      </c>
      <c r="S37" s="187" t="b">
        <f>IF(L37="☑","ＯＫ",IF(M37="☑","要確認"))</f>
        <v>0</v>
      </c>
    </row>
    <row r="38" spans="2:19" ht="18" customHeight="1" x14ac:dyDescent="0.15">
      <c r="B38" s="269"/>
      <c r="C38" s="54"/>
      <c r="D38" s="144" t="str">
        <f>IF(M37=$R$1,"注意！　「いいえ」の場合は以下①～④を回答してください。",IF(L37=$R$1,"注意！　「はい」の場合は以下①～④の記入は不要です。(7)へ進んでください。",""))</f>
        <v/>
      </c>
      <c r="E38" s="147"/>
      <c r="F38" s="147"/>
      <c r="G38" s="147"/>
      <c r="H38" s="147"/>
      <c r="I38" s="147"/>
      <c r="J38" s="147"/>
      <c r="K38" s="148"/>
      <c r="L38" s="174" t="s">
        <v>3</v>
      </c>
      <c r="M38" s="53" t="s">
        <v>4</v>
      </c>
      <c r="N38" s="62"/>
      <c r="O38" s="20"/>
      <c r="P38" s="31"/>
      <c r="Q38" s="83"/>
      <c r="R38" s="185"/>
      <c r="S38" s="187"/>
    </row>
    <row r="39" spans="2:19" ht="35.25" customHeight="1" x14ac:dyDescent="0.15">
      <c r="B39" s="269"/>
      <c r="C39" s="35"/>
      <c r="D39" s="252" t="s">
        <v>112</v>
      </c>
      <c r="E39" s="253"/>
      <c r="F39" s="253"/>
      <c r="G39" s="253"/>
      <c r="H39" s="253"/>
      <c r="I39" s="253"/>
      <c r="J39" s="253"/>
      <c r="K39" s="254"/>
      <c r="L39" s="167" t="s">
        <v>10</v>
      </c>
      <c r="M39" s="143" t="s">
        <v>10</v>
      </c>
      <c r="N39" s="62"/>
      <c r="O39" s="149" t="s">
        <v>14</v>
      </c>
      <c r="P39" s="7"/>
      <c r="Q39" s="83" t="str">
        <f>IF($L$37="☑","完了",IF(R39=0,"未回答",IF(R39&gt;1,"重複回答不可","完了")))</f>
        <v>未回答</v>
      </c>
      <c r="R39" s="185">
        <f>COUNTIF(L39:M39,"☑")</f>
        <v>0</v>
      </c>
      <c r="S39" s="187" t="b">
        <f>IF($L$37="☑","ＯＫ",IF(L39="☑","ＯＫ",IF(M39="☑","要確認")))</f>
        <v>0</v>
      </c>
    </row>
    <row r="40" spans="2:19" ht="18" customHeight="1" x14ac:dyDescent="0.15">
      <c r="B40" s="269"/>
      <c r="C40" s="35"/>
      <c r="D40" s="102" t="s">
        <v>74</v>
      </c>
      <c r="E40" s="103"/>
      <c r="F40" s="103"/>
      <c r="G40" s="103"/>
      <c r="H40" s="103"/>
      <c r="I40" s="103"/>
      <c r="J40" s="103"/>
      <c r="K40" s="104"/>
      <c r="L40" s="164" t="s">
        <v>10</v>
      </c>
      <c r="M40" s="99" t="s">
        <v>10</v>
      </c>
      <c r="N40" s="62"/>
      <c r="O40" s="130" t="s">
        <v>15</v>
      </c>
      <c r="P40" s="7"/>
      <c r="Q40" s="83" t="str">
        <f>IF($L$37="☑","完了",IF(R40=0,"未回答",IF(R40&gt;1,"重複回答不可","完了")))</f>
        <v>未回答</v>
      </c>
      <c r="R40" s="185">
        <f>COUNTIF(L40:M40,"☑")</f>
        <v>0</v>
      </c>
      <c r="S40" s="187" t="b">
        <f>IF($L$37="☑","ＯＫ",IF(L40="☑","ＯＫ",IF(M40="☑","要確認")))</f>
        <v>0</v>
      </c>
    </row>
    <row r="41" spans="2:19" ht="18" customHeight="1" x14ac:dyDescent="0.15">
      <c r="B41" s="269"/>
      <c r="C41" s="35"/>
      <c r="D41" s="102" t="s">
        <v>39</v>
      </c>
      <c r="E41" s="103"/>
      <c r="F41" s="103"/>
      <c r="G41" s="103"/>
      <c r="H41" s="103"/>
      <c r="I41" s="103"/>
      <c r="J41" s="103"/>
      <c r="K41" s="104"/>
      <c r="L41" s="164" t="s">
        <v>10</v>
      </c>
      <c r="M41" s="99" t="s">
        <v>10</v>
      </c>
      <c r="N41" s="62"/>
      <c r="O41" s="130" t="s">
        <v>16</v>
      </c>
      <c r="P41" s="7"/>
      <c r="Q41" s="83" t="str">
        <f>IF($L$37="☑","完了",IF(R41=0,"未回答",IF(R41&gt;1,"重複回答不可","完了")))</f>
        <v>未回答</v>
      </c>
      <c r="R41" s="185">
        <f>COUNTIF(L41:M41,"☑")</f>
        <v>0</v>
      </c>
      <c r="S41" s="187" t="b">
        <f>IF($L$37="☑","ＯＫ",IF(L41="☑","ＯＫ",IF(M41="☑","要確認")))</f>
        <v>0</v>
      </c>
    </row>
    <row r="42" spans="2:19" ht="18" customHeight="1" thickBot="1" x14ac:dyDescent="0.2">
      <c r="B42" s="270"/>
      <c r="C42" s="38"/>
      <c r="D42" s="95" t="s">
        <v>40</v>
      </c>
      <c r="E42" s="105"/>
      <c r="F42" s="105"/>
      <c r="G42" s="105"/>
      <c r="H42" s="105"/>
      <c r="I42" s="105"/>
      <c r="J42" s="105"/>
      <c r="K42" s="106"/>
      <c r="L42" s="166" t="s">
        <v>10</v>
      </c>
      <c r="M42" s="100" t="s">
        <v>10</v>
      </c>
      <c r="N42" s="64"/>
      <c r="O42" s="131" t="s">
        <v>17</v>
      </c>
      <c r="P42" s="7"/>
      <c r="Q42" s="83" t="str">
        <f>IF($L$37="☑","完了",IF(R42=0,"未回答",IF(R42&gt;1,"重複回答不可","完了")))</f>
        <v>未回答</v>
      </c>
      <c r="R42" s="185">
        <f>COUNTIF(L42:M42,"☑")</f>
        <v>0</v>
      </c>
      <c r="S42" s="187" t="b">
        <f>IF($L$37="☑","ＯＫ",IF(L42="☑","ＯＫ",IF(M42="☑","要確認")))</f>
        <v>0</v>
      </c>
    </row>
    <row r="43" spans="2:19" ht="18" customHeight="1" x14ac:dyDescent="0.15">
      <c r="B43" s="268" t="s">
        <v>89</v>
      </c>
      <c r="C43" s="206">
        <v>-7</v>
      </c>
      <c r="D43" s="202" t="s">
        <v>61</v>
      </c>
      <c r="E43" s="199"/>
      <c r="F43" s="199"/>
      <c r="G43" s="199"/>
      <c r="H43" s="200"/>
      <c r="I43" s="200"/>
      <c r="J43" s="200"/>
      <c r="K43" s="201"/>
      <c r="L43" s="231" t="s">
        <v>10</v>
      </c>
      <c r="M43" s="232" t="s">
        <v>10</v>
      </c>
      <c r="N43" s="63"/>
      <c r="O43" s="207" t="s">
        <v>120</v>
      </c>
      <c r="P43" s="7"/>
      <c r="Q43" s="83" t="str">
        <f>IF(R43=0,"未回答",IF(R43&gt;1,"重複回答不可","完了"))</f>
        <v>未回答</v>
      </c>
      <c r="R43" s="185">
        <f>COUNTIF(L43:M43,"☑")</f>
        <v>0</v>
      </c>
      <c r="S43" s="187"/>
    </row>
    <row r="44" spans="2:19" ht="18" customHeight="1" x14ac:dyDescent="0.15">
      <c r="B44" s="269"/>
      <c r="C44" s="32"/>
      <c r="D44" s="144" t="str">
        <f>IF(M43=$R$1,"注意！　「いいえ」の場合は以下①～⑤を回答してください。",IF(L43=$R$1,"注意！　「はい」の場合は以下①～⑤の記入は不要です。(8)へ進んでください。",""))</f>
        <v/>
      </c>
      <c r="E44" s="158"/>
      <c r="F44" s="158"/>
      <c r="G44" s="158"/>
      <c r="H44" s="158"/>
      <c r="I44" s="158"/>
      <c r="J44" s="158"/>
      <c r="K44" s="159"/>
      <c r="L44" s="174" t="s">
        <v>3</v>
      </c>
      <c r="M44" s="53" t="s">
        <v>4</v>
      </c>
      <c r="N44" s="62"/>
      <c r="O44" s="20"/>
      <c r="P44" s="31"/>
      <c r="Q44" s="83"/>
      <c r="R44" s="185"/>
      <c r="S44" s="187"/>
    </row>
    <row r="45" spans="2:19" ht="18" customHeight="1" x14ac:dyDescent="0.15">
      <c r="B45" s="269"/>
      <c r="C45" s="35"/>
      <c r="D45" s="142" t="s">
        <v>73</v>
      </c>
      <c r="E45" s="145"/>
      <c r="F45" s="145"/>
      <c r="G45" s="145"/>
      <c r="H45" s="145"/>
      <c r="I45" s="145"/>
      <c r="J45" s="145"/>
      <c r="K45" s="146"/>
      <c r="L45" s="167" t="s">
        <v>10</v>
      </c>
      <c r="M45" s="143" t="s">
        <v>10</v>
      </c>
      <c r="N45" s="62"/>
      <c r="O45" s="149" t="s">
        <v>70</v>
      </c>
      <c r="P45" s="7"/>
      <c r="Q45" s="83" t="str">
        <f>IF($L$43="☑","完了",IF(R45=0,"未回答",IF(R45&gt;1,"重複回答不可","完了")))</f>
        <v>未回答</v>
      </c>
      <c r="R45" s="185">
        <f t="shared" ref="R45:R50" si="0">COUNTIF(L45:M45,"☑")</f>
        <v>0</v>
      </c>
      <c r="S45" s="187" t="b">
        <f>IF($L$43="☑","ＯＫ",IF(L45="☑","ＯＫ",IF(M45="☑","要確認")))</f>
        <v>0</v>
      </c>
    </row>
    <row r="46" spans="2:19" ht="30" customHeight="1" x14ac:dyDescent="0.15">
      <c r="B46" s="269"/>
      <c r="C46" s="35"/>
      <c r="D46" s="296" t="s">
        <v>72</v>
      </c>
      <c r="E46" s="297"/>
      <c r="F46" s="297"/>
      <c r="G46" s="297"/>
      <c r="H46" s="297"/>
      <c r="I46" s="297"/>
      <c r="J46" s="297"/>
      <c r="K46" s="298"/>
      <c r="L46" s="164" t="s">
        <v>10</v>
      </c>
      <c r="M46" s="99" t="s">
        <v>10</v>
      </c>
      <c r="N46" s="62"/>
      <c r="O46" s="130" t="s">
        <v>71</v>
      </c>
      <c r="P46" s="7"/>
      <c r="Q46" s="83" t="str">
        <f>IF($L$43="☑","完了",IF(R46=0,"未回答",IF(R46&gt;1,"重複回答不可","完了")))</f>
        <v>未回答</v>
      </c>
      <c r="R46" s="185">
        <f t="shared" si="0"/>
        <v>0</v>
      </c>
      <c r="S46" s="187" t="b">
        <f>IF($L$43="☑","ＯＫ",IF(L46="☑","ＯＫ",IF(M46="☑","要確認")))</f>
        <v>0</v>
      </c>
    </row>
    <row r="47" spans="2:19" ht="30" customHeight="1" x14ac:dyDescent="0.15">
      <c r="B47" s="269"/>
      <c r="C47" s="35"/>
      <c r="D47" s="296" t="s">
        <v>75</v>
      </c>
      <c r="E47" s="297"/>
      <c r="F47" s="297"/>
      <c r="G47" s="297"/>
      <c r="H47" s="297"/>
      <c r="I47" s="297"/>
      <c r="J47" s="297"/>
      <c r="K47" s="298"/>
      <c r="L47" s="164" t="s">
        <v>10</v>
      </c>
      <c r="M47" s="99" t="s">
        <v>10</v>
      </c>
      <c r="N47" s="62"/>
      <c r="O47" s="151" t="s">
        <v>121</v>
      </c>
      <c r="P47" s="7"/>
      <c r="Q47" s="83" t="str">
        <f>IF($L$43="☑","完了",IF(R47=0,"未回答",IF(R47&gt;1,"重複回答不可","完了")))</f>
        <v>未回答</v>
      </c>
      <c r="R47" s="185">
        <f t="shared" si="0"/>
        <v>0</v>
      </c>
      <c r="S47" s="187" t="b">
        <f>IF($L$43="☑","ＯＫ",IF(L47="☑","ＯＫ",IF(M47="☑","要確認")))</f>
        <v>0</v>
      </c>
    </row>
    <row r="48" spans="2:19" ht="43.5" customHeight="1" x14ac:dyDescent="0.15">
      <c r="B48" s="269"/>
      <c r="C48" s="35"/>
      <c r="D48" s="296" t="s">
        <v>122</v>
      </c>
      <c r="E48" s="297"/>
      <c r="F48" s="297"/>
      <c r="G48" s="297"/>
      <c r="H48" s="297"/>
      <c r="I48" s="297"/>
      <c r="J48" s="297"/>
      <c r="K48" s="298"/>
      <c r="L48" s="164" t="s">
        <v>10</v>
      </c>
      <c r="M48" s="99" t="s">
        <v>10</v>
      </c>
      <c r="N48" s="62"/>
      <c r="O48" s="151" t="s">
        <v>69</v>
      </c>
      <c r="P48" s="7"/>
      <c r="Q48" s="83" t="str">
        <f>IF($L$43="☑","完了",IF(R48=0,"未回答",IF(R48&gt;1,"重複回答不可","完了")))</f>
        <v>未回答</v>
      </c>
      <c r="R48" s="185">
        <f t="shared" si="0"/>
        <v>0</v>
      </c>
      <c r="S48" s="187" t="b">
        <f>IF($L$43="☑","ＯＫ",IF(L48="☑","ＯＫ",IF(M48="☑","要確認")))</f>
        <v>0</v>
      </c>
    </row>
    <row r="49" spans="2:19" ht="43.5" customHeight="1" thickBot="1" x14ac:dyDescent="0.2">
      <c r="B49" s="270"/>
      <c r="C49" s="38"/>
      <c r="D49" s="305" t="s">
        <v>123</v>
      </c>
      <c r="E49" s="306"/>
      <c r="F49" s="306"/>
      <c r="G49" s="306"/>
      <c r="H49" s="306"/>
      <c r="I49" s="306"/>
      <c r="J49" s="306"/>
      <c r="K49" s="307"/>
      <c r="L49" s="166" t="s">
        <v>10</v>
      </c>
      <c r="M49" s="100" t="s">
        <v>10</v>
      </c>
      <c r="N49" s="64"/>
      <c r="O49" s="131" t="s">
        <v>24</v>
      </c>
      <c r="P49" s="7"/>
      <c r="Q49" s="83" t="str">
        <f>IF($L$43="☑","完了",IF(R49=0,"未回答",IF(R49&gt;1,"重複回答不可","完了")))</f>
        <v>未回答</v>
      </c>
      <c r="R49" s="185">
        <f t="shared" si="0"/>
        <v>0</v>
      </c>
      <c r="S49" s="187" t="b">
        <f>IF($L$43="☑","ＯＫ",IF(L49="☑","ＯＫ",IF(M49="☑","要確認")))</f>
        <v>0</v>
      </c>
    </row>
    <row r="50" spans="2:19" ht="18" customHeight="1" x14ac:dyDescent="0.15">
      <c r="B50" s="302" t="s">
        <v>1</v>
      </c>
      <c r="C50" s="206">
        <v>-8</v>
      </c>
      <c r="D50" s="202" t="s">
        <v>49</v>
      </c>
      <c r="E50" s="202"/>
      <c r="F50" s="202"/>
      <c r="G50" s="202"/>
      <c r="H50" s="202"/>
      <c r="I50" s="202"/>
      <c r="J50" s="202"/>
      <c r="K50" s="209"/>
      <c r="L50" s="70" t="s">
        <v>10</v>
      </c>
      <c r="M50" s="69" t="s">
        <v>10</v>
      </c>
      <c r="N50" s="63"/>
      <c r="O50" s="47" t="s">
        <v>19</v>
      </c>
      <c r="P50" s="204"/>
      <c r="Q50" s="83" t="str">
        <f>IF(R50=0,"未回答",IF(R50&gt;1,"重複回答不可","完了"))</f>
        <v>未回答</v>
      </c>
      <c r="R50" s="185">
        <f t="shared" si="0"/>
        <v>0</v>
      </c>
      <c r="S50" s="187" t="b">
        <f>IF(L50="☑","ＯＫ",IF(M50="☑","要確認"))</f>
        <v>0</v>
      </c>
    </row>
    <row r="51" spans="2:19" ht="15" customHeight="1" thickBot="1" x14ac:dyDescent="0.2">
      <c r="B51" s="303"/>
      <c r="C51" s="40"/>
      <c r="D51" s="126" t="s">
        <v>43</v>
      </c>
      <c r="E51" s="126"/>
      <c r="F51" s="126"/>
      <c r="G51" s="126"/>
      <c r="H51" s="126"/>
      <c r="I51" s="126"/>
      <c r="J51" s="126"/>
      <c r="K51" s="127"/>
      <c r="L51" s="175" t="s">
        <v>3</v>
      </c>
      <c r="M51" s="41" t="s">
        <v>4</v>
      </c>
      <c r="N51" s="60" t="s">
        <v>52</v>
      </c>
      <c r="O51" s="17"/>
      <c r="P51" s="7"/>
      <c r="Q51" s="83"/>
      <c r="R51" s="185"/>
      <c r="S51" s="187"/>
    </row>
    <row r="52" spans="2:19" ht="30" customHeight="1" thickBot="1" x14ac:dyDescent="0.2">
      <c r="B52" s="321" t="s">
        <v>25</v>
      </c>
      <c r="C52" s="42">
        <v>-9</v>
      </c>
      <c r="D52" s="287" t="s">
        <v>102</v>
      </c>
      <c r="E52" s="287"/>
      <c r="F52" s="287"/>
      <c r="G52" s="287"/>
      <c r="H52" s="287"/>
      <c r="I52" s="287"/>
      <c r="J52" s="287"/>
      <c r="K52" s="288"/>
      <c r="L52" s="160" t="s">
        <v>10</v>
      </c>
      <c r="M52" s="67" t="s">
        <v>10</v>
      </c>
      <c r="N52" s="67" t="s">
        <v>10</v>
      </c>
      <c r="O52" s="18" t="s">
        <v>24</v>
      </c>
      <c r="P52" s="204"/>
      <c r="Q52" s="83" t="str">
        <f t="shared" ref="Q52:Q64" si="1">IF(R52=0,"未回答",IF(R52&gt;1,"重複回答不可","完了"))</f>
        <v>未回答</v>
      </c>
      <c r="R52" s="185">
        <f>COUNTIF(L52:N52,"☑")</f>
        <v>0</v>
      </c>
      <c r="S52" s="187" t="b">
        <f>IF(L52="☑","ＯＫ",IF(M52="☑","要確認",IF(N52="☑","ＯＫ")))</f>
        <v>0</v>
      </c>
    </row>
    <row r="53" spans="2:19" ht="48" customHeight="1" thickBot="1" x14ac:dyDescent="0.2">
      <c r="B53" s="322"/>
      <c r="C53" s="42">
        <v>-10</v>
      </c>
      <c r="D53" s="287" t="s">
        <v>124</v>
      </c>
      <c r="E53" s="285"/>
      <c r="F53" s="285"/>
      <c r="G53" s="285"/>
      <c r="H53" s="285"/>
      <c r="I53" s="285"/>
      <c r="J53" s="285"/>
      <c r="K53" s="286"/>
      <c r="L53" s="160" t="s">
        <v>10</v>
      </c>
      <c r="M53" s="67" t="s">
        <v>10</v>
      </c>
      <c r="N53" s="67" t="s">
        <v>10</v>
      </c>
      <c r="O53" s="18" t="s">
        <v>24</v>
      </c>
      <c r="P53" s="204"/>
      <c r="Q53" s="83" t="str">
        <f t="shared" si="1"/>
        <v>未回答</v>
      </c>
      <c r="R53" s="185">
        <f>COUNTIF(L53:N53,"☑")</f>
        <v>0</v>
      </c>
      <c r="S53" s="187" t="b">
        <f>IF(L53="☑","ＯＫ",IF(M53="☑","要確認",IF(N53="☑","ＯＫ")))</f>
        <v>0</v>
      </c>
    </row>
    <row r="54" spans="2:19" ht="47.25" customHeight="1" thickBot="1" x14ac:dyDescent="0.2">
      <c r="B54" s="322"/>
      <c r="C54" s="42">
        <v>-11</v>
      </c>
      <c r="D54" s="287" t="s">
        <v>125</v>
      </c>
      <c r="E54" s="287"/>
      <c r="F54" s="287"/>
      <c r="G54" s="287"/>
      <c r="H54" s="287"/>
      <c r="I54" s="287"/>
      <c r="J54" s="287"/>
      <c r="K54" s="288"/>
      <c r="L54" s="160" t="s">
        <v>10</v>
      </c>
      <c r="M54" s="67" t="s">
        <v>10</v>
      </c>
      <c r="N54" s="60" t="s">
        <v>52</v>
      </c>
      <c r="O54" s="18" t="s">
        <v>24</v>
      </c>
      <c r="P54" s="204"/>
      <c r="Q54" s="83" t="str">
        <f t="shared" si="1"/>
        <v>未回答</v>
      </c>
      <c r="R54" s="185">
        <f>COUNTIF(L54:M54,"☑")</f>
        <v>0</v>
      </c>
      <c r="S54" s="187" t="b">
        <f>IF(L54="☑","ＯＫ",IF(M54="☑","要確認"))</f>
        <v>0</v>
      </c>
    </row>
    <row r="55" spans="2:19" ht="59.25" customHeight="1" thickBot="1" x14ac:dyDescent="0.2">
      <c r="B55" s="322"/>
      <c r="C55" s="42">
        <v>-12</v>
      </c>
      <c r="D55" s="287" t="s">
        <v>126</v>
      </c>
      <c r="E55" s="287"/>
      <c r="F55" s="287"/>
      <c r="G55" s="287"/>
      <c r="H55" s="287"/>
      <c r="I55" s="287"/>
      <c r="J55" s="287"/>
      <c r="K55" s="288"/>
      <c r="L55" s="160" t="s">
        <v>10</v>
      </c>
      <c r="M55" s="67" t="s">
        <v>10</v>
      </c>
      <c r="N55" s="67" t="s">
        <v>10</v>
      </c>
      <c r="O55" s="18" t="s">
        <v>24</v>
      </c>
      <c r="P55" s="204"/>
      <c r="Q55" s="83" t="str">
        <f t="shared" si="1"/>
        <v>未回答</v>
      </c>
      <c r="R55" s="185">
        <f>COUNTIF(L55:N55,"☑")</f>
        <v>0</v>
      </c>
      <c r="S55" s="187" t="b">
        <f>IF(L55="☑","ＯＫ",IF(M55="☑","要確認",IF(N55="☑","ＯＫ")))</f>
        <v>0</v>
      </c>
    </row>
    <row r="56" spans="2:19" ht="30" customHeight="1" thickBot="1" x14ac:dyDescent="0.2">
      <c r="B56" s="323"/>
      <c r="C56" s="43">
        <v>-13</v>
      </c>
      <c r="D56" s="287" t="s">
        <v>90</v>
      </c>
      <c r="E56" s="287"/>
      <c r="F56" s="287"/>
      <c r="G56" s="287"/>
      <c r="H56" s="287"/>
      <c r="I56" s="287"/>
      <c r="J56" s="287"/>
      <c r="K56" s="288"/>
      <c r="L56" s="168" t="s">
        <v>10</v>
      </c>
      <c r="M56" s="156" t="s">
        <v>10</v>
      </c>
      <c r="N56" s="64"/>
      <c r="O56" s="19" t="s">
        <v>23</v>
      </c>
      <c r="P56" s="204"/>
      <c r="Q56" s="83" t="str">
        <f t="shared" si="1"/>
        <v>未回答</v>
      </c>
      <c r="R56" s="185">
        <f>COUNTIF(L56:M56,"☑")</f>
        <v>0</v>
      </c>
      <c r="S56" s="187" t="b">
        <f>IF(L56="☑","ＯＫ",IF(M56="☑","要確認"))</f>
        <v>0</v>
      </c>
    </row>
    <row r="57" spans="2:19" ht="18" customHeight="1" thickBot="1" x14ac:dyDescent="0.2">
      <c r="B57" s="321" t="s">
        <v>9</v>
      </c>
      <c r="C57" s="44">
        <v>-14</v>
      </c>
      <c r="D57" s="227" t="s">
        <v>42</v>
      </c>
      <c r="E57" s="227"/>
      <c r="F57" s="227"/>
      <c r="G57" s="227"/>
      <c r="H57" s="227"/>
      <c r="I57" s="227"/>
      <c r="J57" s="227"/>
      <c r="K57" s="228"/>
      <c r="L57" s="160" t="s">
        <v>10</v>
      </c>
      <c r="M57" s="67" t="s">
        <v>10</v>
      </c>
      <c r="N57" s="61"/>
      <c r="O57" s="18" t="s">
        <v>26</v>
      </c>
      <c r="P57" s="204"/>
      <c r="Q57" s="83" t="str">
        <f t="shared" si="1"/>
        <v>未回答</v>
      </c>
      <c r="R57" s="185">
        <f>COUNTIF(L57:M57,"☑")</f>
        <v>0</v>
      </c>
      <c r="S57" s="187" t="b">
        <f>IF(L57="☑","ＯＫ",IF(M57="☑","要確認"))</f>
        <v>0</v>
      </c>
    </row>
    <row r="58" spans="2:19" ht="18" customHeight="1" thickBot="1" x14ac:dyDescent="0.2">
      <c r="B58" s="322"/>
      <c r="C58" s="44">
        <v>-15</v>
      </c>
      <c r="D58" s="227" t="s">
        <v>27</v>
      </c>
      <c r="E58" s="227"/>
      <c r="F58" s="227"/>
      <c r="G58" s="227"/>
      <c r="H58" s="227"/>
      <c r="I58" s="227"/>
      <c r="J58" s="227"/>
      <c r="K58" s="228"/>
      <c r="L58" s="160" t="s">
        <v>10</v>
      </c>
      <c r="M58" s="67" t="s">
        <v>10</v>
      </c>
      <c r="N58" s="61"/>
      <c r="O58" s="18" t="s">
        <v>26</v>
      </c>
      <c r="P58" s="204"/>
      <c r="Q58" s="83" t="str">
        <f t="shared" si="1"/>
        <v>未回答</v>
      </c>
      <c r="R58" s="185">
        <f>COUNTIF(L58:M58,"☑")</f>
        <v>0</v>
      </c>
      <c r="S58" s="187" t="b">
        <f>IF(L58="☑","ＯＫ",IF(M58="☑","要確認"))</f>
        <v>0</v>
      </c>
    </row>
    <row r="59" spans="2:19" ht="18" customHeight="1" thickBot="1" x14ac:dyDescent="0.2">
      <c r="B59" s="322"/>
      <c r="C59" s="44">
        <v>-16</v>
      </c>
      <c r="D59" s="227" t="s">
        <v>28</v>
      </c>
      <c r="E59" s="227"/>
      <c r="F59" s="227"/>
      <c r="G59" s="227"/>
      <c r="H59" s="227"/>
      <c r="I59" s="227"/>
      <c r="J59" s="227"/>
      <c r="K59" s="228"/>
      <c r="L59" s="160" t="s">
        <v>10</v>
      </c>
      <c r="M59" s="67" t="s">
        <v>10</v>
      </c>
      <c r="N59" s="46" t="s">
        <v>52</v>
      </c>
      <c r="O59" s="18" t="s">
        <v>26</v>
      </c>
      <c r="P59" s="204"/>
      <c r="Q59" s="83" t="str">
        <f t="shared" si="1"/>
        <v>未回答</v>
      </c>
      <c r="R59" s="185">
        <f>COUNTIF(L59:M59,"☑")</f>
        <v>0</v>
      </c>
      <c r="S59" s="187" t="b">
        <f>IF(L59="☑","ＯＫ",IF(M59="☑","要確認"))</f>
        <v>0</v>
      </c>
    </row>
    <row r="60" spans="2:19" ht="30" customHeight="1" thickBot="1" x14ac:dyDescent="0.2">
      <c r="B60" s="322"/>
      <c r="C60" s="206">
        <v>-17</v>
      </c>
      <c r="D60" s="287" t="s">
        <v>46</v>
      </c>
      <c r="E60" s="287"/>
      <c r="F60" s="287"/>
      <c r="G60" s="287"/>
      <c r="H60" s="287"/>
      <c r="I60" s="287"/>
      <c r="J60" s="287"/>
      <c r="K60" s="288"/>
      <c r="L60" s="70" t="s">
        <v>10</v>
      </c>
      <c r="M60" s="69" t="s">
        <v>10</v>
      </c>
      <c r="N60" s="69" t="s">
        <v>10</v>
      </c>
      <c r="O60" s="39" t="s">
        <v>26</v>
      </c>
      <c r="P60" s="204"/>
      <c r="Q60" s="83" t="str">
        <f t="shared" si="1"/>
        <v>未回答</v>
      </c>
      <c r="R60" s="185">
        <f>COUNTIF(L60:N60,"☑")</f>
        <v>0</v>
      </c>
      <c r="S60" s="187" t="b">
        <f>IF(L60="☑","ＯＫ",IF(M60="☑","要確認",IF(N60="☑","ＯＫ")))</f>
        <v>0</v>
      </c>
    </row>
    <row r="61" spans="2:19" ht="18" customHeight="1" thickBot="1" x14ac:dyDescent="0.2">
      <c r="B61" s="322"/>
      <c r="C61" s="44">
        <v>-18</v>
      </c>
      <c r="D61" s="227" t="s">
        <v>29</v>
      </c>
      <c r="E61" s="227"/>
      <c r="F61" s="227"/>
      <c r="G61" s="227"/>
      <c r="H61" s="227"/>
      <c r="I61" s="227"/>
      <c r="J61" s="227"/>
      <c r="K61" s="228"/>
      <c r="L61" s="160" t="s">
        <v>10</v>
      </c>
      <c r="M61" s="67" t="s">
        <v>10</v>
      </c>
      <c r="N61" s="61"/>
      <c r="O61" s="18" t="s">
        <v>26</v>
      </c>
      <c r="P61" s="204"/>
      <c r="Q61" s="83" t="str">
        <f t="shared" si="1"/>
        <v>未回答</v>
      </c>
      <c r="R61" s="185">
        <f>COUNTIF(L61:M61,"☑")</f>
        <v>0</v>
      </c>
      <c r="S61" s="187" t="b">
        <f>IF(L61="☑","ＯＫ",IF(M61="☑","要確認"))</f>
        <v>0</v>
      </c>
    </row>
    <row r="62" spans="2:19" ht="18" customHeight="1" thickBot="1" x14ac:dyDescent="0.2">
      <c r="B62" s="322"/>
      <c r="C62" s="44">
        <v>-19</v>
      </c>
      <c r="D62" s="227" t="s">
        <v>64</v>
      </c>
      <c r="E62" s="227"/>
      <c r="F62" s="227"/>
      <c r="G62" s="227"/>
      <c r="H62" s="227"/>
      <c r="I62" s="227"/>
      <c r="J62" s="227"/>
      <c r="K62" s="228"/>
      <c r="L62" s="160" t="s">
        <v>10</v>
      </c>
      <c r="M62" s="67" t="s">
        <v>10</v>
      </c>
      <c r="N62" s="150" t="s">
        <v>52</v>
      </c>
      <c r="O62" s="18" t="s">
        <v>26</v>
      </c>
      <c r="P62" s="204"/>
      <c r="Q62" s="83" t="str">
        <f t="shared" si="1"/>
        <v>未回答</v>
      </c>
      <c r="R62" s="185">
        <f>COUNTIF(L62:M62,"☑")</f>
        <v>0</v>
      </c>
      <c r="S62" s="187" t="b">
        <f>IF(L62="☑","ＯＫ",IF(M62="☑","要確認"))</f>
        <v>0</v>
      </c>
    </row>
    <row r="63" spans="2:19" ht="30" customHeight="1" thickBot="1" x14ac:dyDescent="0.2">
      <c r="B63" s="322"/>
      <c r="C63" s="45">
        <v>-20</v>
      </c>
      <c r="D63" s="325" t="s">
        <v>68</v>
      </c>
      <c r="E63" s="325"/>
      <c r="F63" s="325"/>
      <c r="G63" s="325"/>
      <c r="H63" s="325"/>
      <c r="I63" s="325"/>
      <c r="J63" s="325"/>
      <c r="K63" s="326"/>
      <c r="L63" s="168" t="s">
        <v>10</v>
      </c>
      <c r="M63" s="156" t="s">
        <v>10</v>
      </c>
      <c r="N63" s="233" t="s">
        <v>10</v>
      </c>
      <c r="O63" s="19" t="s">
        <v>26</v>
      </c>
      <c r="P63" s="204"/>
      <c r="Q63" s="83" t="str">
        <f t="shared" si="1"/>
        <v>未回答</v>
      </c>
      <c r="R63" s="185">
        <f>COUNTIF(L63:N63,"☑")</f>
        <v>0</v>
      </c>
      <c r="S63" s="187" t="b">
        <f>IF(L63="☑","ＯＫ",IF(M63="☑","要確認",IF(N63="☑","ＯＫ")))</f>
        <v>0</v>
      </c>
    </row>
    <row r="64" spans="2:19" ht="18" customHeight="1" thickBot="1" x14ac:dyDescent="0.2">
      <c r="B64" s="323"/>
      <c r="C64" s="45">
        <v>-21</v>
      </c>
      <c r="D64" s="227" t="s">
        <v>41</v>
      </c>
      <c r="E64" s="229"/>
      <c r="F64" s="229"/>
      <c r="G64" s="229"/>
      <c r="H64" s="229"/>
      <c r="I64" s="229"/>
      <c r="J64" s="229"/>
      <c r="K64" s="230"/>
      <c r="L64" s="160" t="s">
        <v>10</v>
      </c>
      <c r="M64" s="67" t="s">
        <v>10</v>
      </c>
      <c r="N64" s="46" t="s">
        <v>52</v>
      </c>
      <c r="O64" s="18" t="s">
        <v>26</v>
      </c>
      <c r="P64" s="204"/>
      <c r="Q64" s="83" t="str">
        <f t="shared" si="1"/>
        <v>未回答</v>
      </c>
      <c r="R64" s="185">
        <f>COUNTIF(L64:M64,"☑")</f>
        <v>0</v>
      </c>
      <c r="S64" s="187" t="b">
        <f>IF(L64="☑","ＯＫ",IF(M64="☑","要確認"))</f>
        <v>0</v>
      </c>
    </row>
    <row r="65" spans="2:19" ht="36" customHeight="1" thickBot="1" x14ac:dyDescent="0.2">
      <c r="B65" s="248" t="s">
        <v>108</v>
      </c>
      <c r="C65" s="45">
        <v>-22</v>
      </c>
      <c r="D65" s="250" t="s">
        <v>109</v>
      </c>
      <c r="E65" s="250"/>
      <c r="F65" s="250"/>
      <c r="G65" s="250"/>
      <c r="H65" s="250"/>
      <c r="I65" s="250"/>
      <c r="J65" s="250"/>
      <c r="K65" s="251"/>
      <c r="L65" s="160" t="s">
        <v>10</v>
      </c>
      <c r="M65" s="67" t="s">
        <v>10</v>
      </c>
      <c r="N65" s="67" t="s">
        <v>10</v>
      </c>
      <c r="O65" s="47" t="s">
        <v>110</v>
      </c>
      <c r="P65" s="204"/>
      <c r="Q65" s="83" t="str">
        <f>IF(R65=0,"未回答",IF(R65&gt;1,"重複回答不可","完了"))</f>
        <v>未回答</v>
      </c>
      <c r="R65" s="185">
        <f>COUNTIF(L65:N65,"☑")</f>
        <v>0</v>
      </c>
      <c r="S65" s="187" t="b">
        <f>IF(L65="☑","ＯＫ",IF(M65="☑","要確認",IF(N65="☑","ＯＫ")))</f>
        <v>0</v>
      </c>
    </row>
    <row r="66" spans="2:19" ht="51" customHeight="1" thickBot="1" x14ac:dyDescent="0.2">
      <c r="B66" s="249"/>
      <c r="C66" s="45">
        <v>-23</v>
      </c>
      <c r="D66" s="250" t="s">
        <v>111</v>
      </c>
      <c r="E66" s="250"/>
      <c r="F66" s="250"/>
      <c r="G66" s="250"/>
      <c r="H66" s="250"/>
      <c r="I66" s="250"/>
      <c r="J66" s="250"/>
      <c r="K66" s="251"/>
      <c r="L66" s="160" t="s">
        <v>10</v>
      </c>
      <c r="M66" s="67" t="s">
        <v>10</v>
      </c>
      <c r="N66" s="67" t="s">
        <v>10</v>
      </c>
      <c r="O66" s="47" t="s">
        <v>110</v>
      </c>
      <c r="P66" s="204"/>
      <c r="Q66" s="83" t="str">
        <f>IF(R66=0,"未回答",IF(R66&gt;1,"重複回答不可","完了"))</f>
        <v>未回答</v>
      </c>
      <c r="R66" s="185">
        <f>COUNTIF(L66:N66,"☑")</f>
        <v>0</v>
      </c>
      <c r="S66" s="187" t="b">
        <f>IF(L66="☑","ＯＫ",IF(M66="☑","要確認",IF(N66="☑","ＯＫ")))</f>
        <v>0</v>
      </c>
    </row>
    <row r="67" spans="2:19" ht="30" customHeight="1" thickBot="1" x14ac:dyDescent="0.2">
      <c r="B67" s="248" t="s">
        <v>91</v>
      </c>
      <c r="C67" s="45">
        <v>-24</v>
      </c>
      <c r="D67" s="287" t="s">
        <v>92</v>
      </c>
      <c r="E67" s="287"/>
      <c r="F67" s="287"/>
      <c r="G67" s="287"/>
      <c r="H67" s="287"/>
      <c r="I67" s="287"/>
      <c r="J67" s="287"/>
      <c r="K67" s="288"/>
      <c r="L67" s="160" t="s">
        <v>10</v>
      </c>
      <c r="M67" s="67" t="s">
        <v>10</v>
      </c>
      <c r="N67" s="67" t="s">
        <v>10</v>
      </c>
      <c r="O67" s="47" t="s">
        <v>93</v>
      </c>
      <c r="P67" s="204"/>
      <c r="Q67" s="83" t="str">
        <f>IF(R67=0,"未回答",IF(R67&gt;1,"重複回答不可","完了"))</f>
        <v>未回答</v>
      </c>
      <c r="R67" s="185">
        <f>COUNTIF(L67:N67,"☑")</f>
        <v>0</v>
      </c>
      <c r="S67" s="187" t="b">
        <f>IF(L67="☑","ＯＫ",IF(M67="☑","要確認",IF(N67="☑","ＯＫ")))</f>
        <v>0</v>
      </c>
    </row>
    <row r="68" spans="2:19" ht="18" customHeight="1" x14ac:dyDescent="0.15">
      <c r="B68" s="327"/>
      <c r="C68" s="206">
        <v>-25</v>
      </c>
      <c r="D68" s="128" t="s">
        <v>35</v>
      </c>
      <c r="E68" s="128"/>
      <c r="F68" s="128"/>
      <c r="G68" s="128"/>
      <c r="H68" s="128"/>
      <c r="I68" s="128"/>
      <c r="J68" s="128"/>
      <c r="K68" s="129"/>
      <c r="L68" s="176" t="s">
        <v>3</v>
      </c>
      <c r="M68" s="86" t="s">
        <v>4</v>
      </c>
      <c r="N68" s="328"/>
      <c r="O68" s="47" t="s">
        <v>36</v>
      </c>
      <c r="P68" s="7"/>
      <c r="Q68" s="83"/>
      <c r="R68" s="185"/>
      <c r="S68" s="187"/>
    </row>
    <row r="69" spans="2:19" ht="18" customHeight="1" x14ac:dyDescent="0.15">
      <c r="B69" s="327"/>
      <c r="C69" s="208"/>
      <c r="D69" s="87" t="s">
        <v>54</v>
      </c>
      <c r="E69" s="88"/>
      <c r="F69" s="88"/>
      <c r="G69" s="88"/>
      <c r="H69" s="88"/>
      <c r="I69" s="88"/>
      <c r="J69" s="88"/>
      <c r="K69" s="89"/>
      <c r="L69" s="169" t="s">
        <v>10</v>
      </c>
      <c r="M69" s="90" t="s">
        <v>10</v>
      </c>
      <c r="N69" s="329"/>
      <c r="O69" s="85"/>
      <c r="P69" s="7"/>
      <c r="Q69" s="83" t="str">
        <f t="shared" ref="Q69:Q74" si="2">IF(R69=0,"未回答",IF(R69&gt;1,"重複回答不可","完了"))</f>
        <v>未回答</v>
      </c>
      <c r="R69" s="185">
        <f t="shared" ref="R69:R74" si="3">COUNTIF(L69:M69,"☑")</f>
        <v>0</v>
      </c>
      <c r="S69" s="187" t="b">
        <f>IF(L69="☑","有料該当",IF(M69="☑","ＯＫ"))</f>
        <v>0</v>
      </c>
    </row>
    <row r="70" spans="2:19" ht="18" customHeight="1" x14ac:dyDescent="0.15">
      <c r="B70" s="327"/>
      <c r="C70" s="208"/>
      <c r="D70" s="91" t="s">
        <v>56</v>
      </c>
      <c r="E70" s="92"/>
      <c r="F70" s="92"/>
      <c r="G70" s="92"/>
      <c r="H70" s="92"/>
      <c r="I70" s="92"/>
      <c r="J70" s="92"/>
      <c r="K70" s="93"/>
      <c r="L70" s="170" t="s">
        <v>10</v>
      </c>
      <c r="M70" s="94" t="s">
        <v>10</v>
      </c>
      <c r="N70" s="329"/>
      <c r="O70" s="85"/>
      <c r="P70" s="7"/>
      <c r="Q70" s="83" t="str">
        <f t="shared" si="2"/>
        <v>未回答</v>
      </c>
      <c r="R70" s="185">
        <f t="shared" si="3"/>
        <v>0</v>
      </c>
      <c r="S70" s="187" t="b">
        <f>IF(L70="☑","有料該当",IF(M70="☑","ＯＫ"))</f>
        <v>0</v>
      </c>
    </row>
    <row r="71" spans="2:19" ht="18" customHeight="1" x14ac:dyDescent="0.15">
      <c r="B71" s="327"/>
      <c r="C71" s="208"/>
      <c r="D71" s="91" t="s">
        <v>55</v>
      </c>
      <c r="E71" s="92"/>
      <c r="F71" s="92"/>
      <c r="G71" s="92"/>
      <c r="H71" s="92"/>
      <c r="I71" s="92"/>
      <c r="J71" s="92"/>
      <c r="K71" s="93"/>
      <c r="L71" s="170" t="s">
        <v>10</v>
      </c>
      <c r="M71" s="94" t="s">
        <v>10</v>
      </c>
      <c r="N71" s="329"/>
      <c r="O71" s="85"/>
      <c r="P71" s="7"/>
      <c r="Q71" s="83" t="str">
        <f t="shared" si="2"/>
        <v>未回答</v>
      </c>
      <c r="R71" s="185">
        <f t="shared" si="3"/>
        <v>0</v>
      </c>
      <c r="S71" s="187" t="b">
        <f>IF(L71="☑","有料該当",IF(M71="☑","ＯＫ"))</f>
        <v>0</v>
      </c>
    </row>
    <row r="72" spans="2:19" ht="18" customHeight="1" thickBot="1" x14ac:dyDescent="0.2">
      <c r="B72" s="327"/>
      <c r="C72" s="43"/>
      <c r="D72" s="95" t="s">
        <v>57</v>
      </c>
      <c r="E72" s="96"/>
      <c r="F72" s="96"/>
      <c r="G72" s="96"/>
      <c r="H72" s="96"/>
      <c r="I72" s="96"/>
      <c r="J72" s="96"/>
      <c r="K72" s="97"/>
      <c r="L72" s="171" t="s">
        <v>10</v>
      </c>
      <c r="M72" s="98" t="s">
        <v>10</v>
      </c>
      <c r="N72" s="330"/>
      <c r="O72" s="19"/>
      <c r="P72" s="7"/>
      <c r="Q72" s="83" t="str">
        <f t="shared" si="2"/>
        <v>未回答</v>
      </c>
      <c r="R72" s="185">
        <f t="shared" si="3"/>
        <v>0</v>
      </c>
      <c r="S72" s="187" t="b">
        <f>IF(L72="☑","有料該当",IF(M72="☑","ＯＫ"))</f>
        <v>0</v>
      </c>
    </row>
    <row r="73" spans="2:19" ht="30" customHeight="1" thickBot="1" x14ac:dyDescent="0.2">
      <c r="B73" s="249"/>
      <c r="C73" s="208">
        <v>-26</v>
      </c>
      <c r="D73" s="287" t="s">
        <v>96</v>
      </c>
      <c r="E73" s="287"/>
      <c r="F73" s="287"/>
      <c r="G73" s="287"/>
      <c r="H73" s="287"/>
      <c r="I73" s="287"/>
      <c r="J73" s="287"/>
      <c r="K73" s="288"/>
      <c r="L73" s="160" t="s">
        <v>10</v>
      </c>
      <c r="M73" s="67" t="s">
        <v>10</v>
      </c>
      <c r="N73" s="235"/>
      <c r="O73" s="79"/>
      <c r="P73" s="7"/>
      <c r="Q73" s="83" t="str">
        <f t="shared" si="2"/>
        <v>未回答</v>
      </c>
      <c r="R73" s="185">
        <f t="shared" si="3"/>
        <v>0</v>
      </c>
      <c r="S73" s="187" t="b">
        <f>IF(L73="☑","ＯＫ",IF(M73="☑","要確認"))</f>
        <v>0</v>
      </c>
    </row>
    <row r="74" spans="2:19" ht="29.25" customHeight="1" x14ac:dyDescent="0.15">
      <c r="B74" s="248" t="s">
        <v>79</v>
      </c>
      <c r="C74" s="206">
        <v>-27</v>
      </c>
      <c r="D74" s="289" t="s">
        <v>98</v>
      </c>
      <c r="E74" s="289"/>
      <c r="F74" s="289"/>
      <c r="G74" s="289"/>
      <c r="H74" s="289"/>
      <c r="I74" s="289"/>
      <c r="J74" s="289"/>
      <c r="K74" s="290"/>
      <c r="L74" s="231" t="s">
        <v>10</v>
      </c>
      <c r="M74" s="232" t="s">
        <v>10</v>
      </c>
      <c r="N74" s="234"/>
      <c r="O74" s="72"/>
      <c r="P74" s="7"/>
      <c r="Q74" s="83" t="str">
        <f t="shared" si="2"/>
        <v>未回答</v>
      </c>
      <c r="R74" s="185">
        <f t="shared" si="3"/>
        <v>0</v>
      </c>
      <c r="S74" s="187" t="b">
        <f>IF(L74="☑","ＯＫ",IF(M74="☑","ＯＫ"))</f>
        <v>0</v>
      </c>
    </row>
    <row r="75" spans="2:19" ht="30" customHeight="1" thickBot="1" x14ac:dyDescent="0.2">
      <c r="B75" s="327"/>
      <c r="C75" s="43"/>
      <c r="D75" s="331" t="str">
        <f>IF(M74=$R$1,"注意！　「いいえ」の場合はこれで終了です。
　　　　　システムへの「運営情報・運営方針」の入力をご検討ください。",IF(L74=$R$1,"注意！　「はい」の場合は(26)へ進んでください。",""))</f>
        <v/>
      </c>
      <c r="E75" s="331"/>
      <c r="F75" s="331"/>
      <c r="G75" s="331"/>
      <c r="H75" s="331"/>
      <c r="I75" s="331"/>
      <c r="J75" s="331"/>
      <c r="K75" s="332"/>
      <c r="L75" s="197" t="s">
        <v>113</v>
      </c>
      <c r="M75" s="198" t="s">
        <v>94</v>
      </c>
      <c r="N75" s="236"/>
      <c r="O75" s="195"/>
      <c r="P75" s="7"/>
      <c r="Q75" s="83"/>
      <c r="R75" s="185"/>
      <c r="S75" s="187"/>
    </row>
    <row r="76" spans="2:19" ht="30" customHeight="1" thickBot="1" x14ac:dyDescent="0.2">
      <c r="B76" s="249"/>
      <c r="C76" s="196">
        <v>-28</v>
      </c>
      <c r="D76" s="287" t="s">
        <v>97</v>
      </c>
      <c r="E76" s="287"/>
      <c r="F76" s="287"/>
      <c r="G76" s="287"/>
      <c r="H76" s="287"/>
      <c r="I76" s="287"/>
      <c r="J76" s="287"/>
      <c r="K76" s="288"/>
      <c r="L76" s="211" t="s">
        <v>10</v>
      </c>
      <c r="M76" s="212" t="s">
        <v>10</v>
      </c>
      <c r="N76" s="213"/>
      <c r="O76" s="195"/>
      <c r="P76" s="7"/>
      <c r="Q76" s="83" t="str">
        <f>IF($M$74="☑","完了",IF(R76=0,"未回答",IF(R76&gt;1,"重複回答不可","完了")))</f>
        <v>未回答</v>
      </c>
      <c r="R76" s="185">
        <f>COUNTIF(L76:M76,"☑")</f>
        <v>0</v>
      </c>
      <c r="S76" s="187" t="b">
        <f>IF(L76="☑","ＯＫ",IF(M76="☑","要確認"))</f>
        <v>0</v>
      </c>
    </row>
    <row r="77" spans="2:19" ht="12" x14ac:dyDescent="0.15">
      <c r="B77" s="2"/>
      <c r="C77" s="14"/>
      <c r="D77" s="14"/>
      <c r="E77" s="14"/>
      <c r="F77" s="14"/>
      <c r="G77" s="14"/>
      <c r="H77" s="14"/>
      <c r="I77" s="333"/>
      <c r="J77" s="333"/>
      <c r="K77" s="333"/>
      <c r="L77" s="333"/>
      <c r="M77" s="333"/>
      <c r="N77" s="333"/>
      <c r="O77" s="333"/>
      <c r="P77" s="7"/>
      <c r="R77" s="220"/>
    </row>
    <row r="78" spans="2:19" ht="27.75" customHeight="1" x14ac:dyDescent="0.15">
      <c r="B78" s="135" t="s">
        <v>130</v>
      </c>
      <c r="C78" s="34"/>
      <c r="D78" s="136"/>
      <c r="E78" s="137"/>
      <c r="F78" s="138"/>
      <c r="G78" s="137"/>
      <c r="H78" s="137"/>
      <c r="I78" s="136"/>
      <c r="J78" s="324" t="s">
        <v>131</v>
      </c>
      <c r="K78" s="324"/>
      <c r="L78" s="324"/>
      <c r="M78" s="324"/>
      <c r="N78" s="324"/>
      <c r="O78" s="157"/>
      <c r="P78" s="7"/>
      <c r="R78" s="220"/>
    </row>
    <row r="79" spans="2:19" s="1" customFormat="1" ht="14.25" x14ac:dyDescent="0.15">
      <c r="E79" s="4"/>
      <c r="F79" s="4"/>
      <c r="G79" s="4"/>
      <c r="H79" s="4"/>
      <c r="I79" s="4"/>
      <c r="J79" s="4"/>
      <c r="M79" s="48"/>
      <c r="N79" s="48"/>
      <c r="O79" s="7"/>
      <c r="P79" s="7"/>
      <c r="Q79" s="218"/>
      <c r="R79" s="220"/>
      <c r="S79" s="222"/>
    </row>
    <row r="80" spans="2:19" s="1" customFormat="1" ht="20.100000000000001" customHeight="1" x14ac:dyDescent="0.15">
      <c r="B80" s="2"/>
      <c r="C80" s="3"/>
      <c r="E80" s="4"/>
      <c r="F80" s="4"/>
      <c r="G80" s="4"/>
      <c r="H80" s="4"/>
      <c r="I80" s="4"/>
      <c r="J80" s="4"/>
      <c r="M80" s="48"/>
      <c r="N80" s="48"/>
      <c r="O80" s="7"/>
      <c r="P80" s="7"/>
      <c r="Q80" s="218"/>
      <c r="R80" s="220"/>
      <c r="S80" s="222"/>
    </row>
    <row r="81" spans="2:19" s="1" customFormat="1" ht="20.100000000000001" customHeight="1" x14ac:dyDescent="0.15">
      <c r="B81" s="2"/>
      <c r="C81" s="3"/>
      <c r="E81" s="154"/>
      <c r="Q81" s="218"/>
      <c r="R81" s="220"/>
      <c r="S81" s="219"/>
    </row>
    <row r="82" spans="2:19" s="1" customFormat="1" ht="20.100000000000001" customHeight="1" x14ac:dyDescent="0.15">
      <c r="B82" s="2"/>
      <c r="C82" s="3"/>
      <c r="L82" s="153"/>
      <c r="M82" s="153"/>
      <c r="P82" s="7"/>
      <c r="Q82" s="218"/>
      <c r="R82" s="223"/>
      <c r="S82" s="222"/>
    </row>
    <row r="83" spans="2:19" s="1" customFormat="1" ht="20.100000000000001" customHeight="1" x14ac:dyDescent="0.15">
      <c r="B83" s="2"/>
      <c r="C83" s="3"/>
      <c r="D83" s="152"/>
      <c r="E83" s="152"/>
      <c r="F83" s="152"/>
      <c r="G83" s="152"/>
      <c r="H83" s="152"/>
      <c r="I83" s="152"/>
      <c r="J83" s="152"/>
      <c r="K83" s="152"/>
      <c r="L83" s="48"/>
      <c r="M83" s="48"/>
      <c r="N83" s="48"/>
      <c r="O83" s="7"/>
      <c r="P83" s="7"/>
      <c r="Q83" s="218"/>
      <c r="R83" s="220"/>
      <c r="S83" s="222"/>
    </row>
    <row r="84" spans="2:19" s="1" customFormat="1" ht="20.100000000000001" customHeight="1" x14ac:dyDescent="0.15">
      <c r="B84" s="2"/>
      <c r="C84" s="3"/>
      <c r="D84" s="152"/>
      <c r="E84" s="152"/>
      <c r="F84" s="152"/>
      <c r="G84" s="152"/>
      <c r="H84" s="152"/>
      <c r="I84" s="152"/>
      <c r="J84" s="152"/>
      <c r="K84" s="152"/>
      <c r="L84" s="48"/>
      <c r="M84" s="48"/>
      <c r="N84" s="48"/>
      <c r="O84" s="7"/>
      <c r="P84" s="7"/>
      <c r="Q84" s="218"/>
      <c r="R84" s="220"/>
      <c r="S84" s="222"/>
    </row>
    <row r="85" spans="2:19" s="1" customFormat="1" ht="20.100000000000001" customHeight="1" x14ac:dyDescent="0.15">
      <c r="B85" s="2"/>
      <c r="C85" s="3"/>
      <c r="D85" s="152"/>
      <c r="E85" s="152"/>
      <c r="F85" s="152"/>
      <c r="G85" s="152"/>
      <c r="H85" s="152"/>
      <c r="I85" s="152"/>
      <c r="J85" s="152"/>
      <c r="K85" s="152"/>
      <c r="L85" s="48"/>
      <c r="M85" s="48"/>
      <c r="N85" s="48"/>
      <c r="O85" s="7"/>
      <c r="P85" s="7"/>
      <c r="Q85" s="218"/>
      <c r="R85" s="220"/>
      <c r="S85" s="222"/>
    </row>
    <row r="86" spans="2:19" s="1" customFormat="1" ht="20.100000000000001" customHeight="1" x14ac:dyDescent="0.15">
      <c r="B86" s="2"/>
      <c r="C86" s="3"/>
      <c r="D86" s="152"/>
      <c r="E86" s="152"/>
      <c r="F86" s="152"/>
      <c r="G86" s="152"/>
      <c r="H86" s="152"/>
      <c r="I86" s="152"/>
      <c r="J86" s="152"/>
      <c r="K86" s="152"/>
      <c r="L86" s="48"/>
      <c r="M86" s="48"/>
      <c r="N86" s="48"/>
      <c r="O86" s="7"/>
      <c r="P86" s="7"/>
      <c r="Q86" s="218"/>
      <c r="R86" s="220"/>
      <c r="S86" s="222"/>
    </row>
    <row r="87" spans="2:19" s="1" customFormat="1" ht="20.100000000000001" customHeight="1" x14ac:dyDescent="0.15">
      <c r="B87" s="2"/>
      <c r="C87" s="3"/>
      <c r="D87" s="152"/>
      <c r="E87" s="152"/>
      <c r="F87" s="152"/>
      <c r="G87" s="152"/>
      <c r="H87" s="152"/>
      <c r="I87" s="152"/>
      <c r="J87" s="152"/>
      <c r="K87" s="152"/>
      <c r="L87" s="48"/>
      <c r="M87" s="48"/>
      <c r="N87" s="48"/>
      <c r="O87" s="7"/>
      <c r="P87" s="7"/>
      <c r="Q87" s="218"/>
      <c r="R87" s="220"/>
      <c r="S87" s="222"/>
    </row>
    <row r="88" spans="2:19" s="1" customFormat="1" ht="20.100000000000001" customHeight="1" x14ac:dyDescent="0.15">
      <c r="B88" s="2"/>
      <c r="C88" s="3"/>
      <c r="D88" s="4"/>
      <c r="O88" s="5"/>
      <c r="P88" s="5"/>
      <c r="Q88" s="218"/>
      <c r="R88" s="220"/>
      <c r="S88" s="222"/>
    </row>
    <row r="89" spans="2:19" s="1" customFormat="1" ht="20.100000000000001" customHeight="1" x14ac:dyDescent="0.15">
      <c r="B89" s="2"/>
      <c r="C89" s="3"/>
      <c r="D89" s="4"/>
      <c r="O89" s="5"/>
      <c r="P89" s="5"/>
      <c r="Q89" s="218"/>
      <c r="R89" s="220"/>
      <c r="S89" s="222"/>
    </row>
    <row r="90" spans="2:19" s="1" customFormat="1" ht="20.100000000000001" customHeight="1" x14ac:dyDescent="0.15">
      <c r="B90" s="2"/>
      <c r="C90" s="3"/>
      <c r="D90" s="4"/>
      <c r="O90" s="5"/>
      <c r="P90" s="5"/>
      <c r="Q90" s="218"/>
      <c r="R90" s="220"/>
      <c r="S90" s="222"/>
    </row>
    <row r="91" spans="2:19" s="1" customFormat="1" ht="20.100000000000001" customHeight="1" x14ac:dyDescent="0.15">
      <c r="B91" s="2"/>
      <c r="C91" s="3"/>
      <c r="D91" s="4"/>
      <c r="O91" s="5"/>
      <c r="P91" s="5"/>
      <c r="Q91" s="218"/>
      <c r="R91" s="220"/>
      <c r="S91" s="222"/>
    </row>
    <row r="92" spans="2:19" s="1" customFormat="1" ht="20.100000000000001" customHeight="1" x14ac:dyDescent="0.15">
      <c r="B92" s="2"/>
      <c r="C92" s="3"/>
      <c r="D92" s="4"/>
      <c r="O92" s="5"/>
      <c r="P92" s="5"/>
      <c r="Q92" s="218"/>
      <c r="R92" s="220"/>
      <c r="S92" s="222"/>
    </row>
    <row r="93" spans="2:19" s="1" customFormat="1" ht="20.100000000000001" customHeight="1" x14ac:dyDescent="0.15">
      <c r="B93" s="2"/>
      <c r="C93" s="3"/>
      <c r="D93" s="4"/>
      <c r="O93" s="5"/>
      <c r="P93" s="5"/>
      <c r="Q93" s="218"/>
      <c r="R93" s="220"/>
      <c r="S93" s="222"/>
    </row>
    <row r="94" spans="2:19" s="1" customFormat="1" ht="20.100000000000001" customHeight="1" x14ac:dyDescent="0.15">
      <c r="B94" s="2"/>
      <c r="C94" s="3"/>
      <c r="D94" s="4"/>
      <c r="O94" s="5"/>
      <c r="P94" s="5"/>
      <c r="Q94" s="218"/>
      <c r="R94" s="220"/>
      <c r="S94" s="222"/>
    </row>
    <row r="95" spans="2:19" s="1" customFormat="1" ht="20.100000000000001" customHeight="1" x14ac:dyDescent="0.15">
      <c r="B95" s="2"/>
      <c r="C95" s="3"/>
      <c r="D95" s="4"/>
      <c r="O95" s="5"/>
      <c r="P95" s="5"/>
      <c r="Q95" s="218"/>
      <c r="R95" s="220"/>
      <c r="S95" s="222"/>
    </row>
    <row r="96" spans="2:19" s="1" customFormat="1" ht="20.100000000000001" customHeight="1" x14ac:dyDescent="0.15">
      <c r="B96" s="2"/>
      <c r="C96" s="3"/>
      <c r="D96" s="4"/>
      <c r="O96" s="5"/>
      <c r="P96" s="5"/>
      <c r="Q96" s="218"/>
      <c r="R96" s="220"/>
      <c r="S96" s="222"/>
    </row>
    <row r="97" spans="2:19" s="1" customFormat="1" ht="20.100000000000001" customHeight="1" x14ac:dyDescent="0.15">
      <c r="B97" s="2"/>
      <c r="C97" s="3"/>
      <c r="D97" s="4"/>
      <c r="O97" s="5"/>
      <c r="P97" s="5"/>
      <c r="Q97" s="218"/>
      <c r="R97" s="220"/>
      <c r="S97" s="222"/>
    </row>
    <row r="98" spans="2:19" s="1" customFormat="1" ht="20.100000000000001" customHeight="1" x14ac:dyDescent="0.15">
      <c r="B98" s="2"/>
      <c r="C98" s="3"/>
      <c r="D98" s="4"/>
      <c r="O98" s="5"/>
      <c r="P98" s="5"/>
      <c r="Q98" s="218"/>
      <c r="R98" s="220"/>
      <c r="S98" s="222"/>
    </row>
    <row r="99" spans="2:19" s="1" customFormat="1" ht="20.100000000000001" customHeight="1" x14ac:dyDescent="0.15">
      <c r="B99" s="2"/>
      <c r="C99" s="3"/>
      <c r="D99" s="4"/>
      <c r="O99" s="5"/>
      <c r="P99" s="5"/>
      <c r="Q99" s="218"/>
      <c r="R99" s="220"/>
      <c r="S99" s="222"/>
    </row>
    <row r="100" spans="2:19" s="1" customFormat="1" ht="20.100000000000001" customHeight="1" x14ac:dyDescent="0.15">
      <c r="B100" s="2"/>
      <c r="C100" s="3"/>
      <c r="D100" s="4"/>
      <c r="O100" s="5"/>
      <c r="P100" s="5"/>
      <c r="Q100" s="218"/>
      <c r="R100" s="220"/>
      <c r="S100" s="222"/>
    </row>
    <row r="101" spans="2:19" s="1" customFormat="1" ht="20.100000000000001" customHeight="1" x14ac:dyDescent="0.15">
      <c r="B101" s="2"/>
      <c r="C101" s="3"/>
      <c r="D101" s="4"/>
      <c r="O101" s="5"/>
      <c r="P101" s="5"/>
      <c r="Q101" s="218"/>
      <c r="R101" s="220"/>
      <c r="S101" s="222"/>
    </row>
    <row r="102" spans="2:19" s="1" customFormat="1" ht="20.100000000000001" customHeight="1" x14ac:dyDescent="0.15">
      <c r="B102" s="2"/>
      <c r="C102" s="3"/>
      <c r="D102" s="4"/>
      <c r="O102" s="5"/>
      <c r="P102" s="5"/>
      <c r="Q102" s="218"/>
      <c r="R102" s="220"/>
      <c r="S102" s="222"/>
    </row>
    <row r="103" spans="2:19" s="1" customFormat="1" ht="20.100000000000001" customHeight="1" x14ac:dyDescent="0.15">
      <c r="B103" s="2"/>
      <c r="C103" s="3"/>
      <c r="D103" s="4"/>
      <c r="O103" s="5"/>
      <c r="P103" s="5"/>
      <c r="Q103" s="218"/>
      <c r="R103" s="220"/>
      <c r="S103" s="222"/>
    </row>
    <row r="104" spans="2:19" s="1" customFormat="1" ht="20.100000000000001" customHeight="1" x14ac:dyDescent="0.15">
      <c r="B104" s="2"/>
      <c r="C104" s="3"/>
      <c r="D104" s="4"/>
      <c r="O104" s="5"/>
      <c r="P104" s="5"/>
      <c r="Q104" s="218"/>
      <c r="R104" s="220"/>
      <c r="S104" s="222"/>
    </row>
    <row r="105" spans="2:19" s="1" customFormat="1" ht="20.100000000000001" customHeight="1" x14ac:dyDescent="0.15">
      <c r="B105" s="2"/>
      <c r="C105" s="3"/>
      <c r="D105" s="4"/>
      <c r="O105" s="5"/>
      <c r="P105" s="5"/>
      <c r="Q105" s="218"/>
      <c r="R105" s="220"/>
      <c r="S105" s="222"/>
    </row>
  </sheetData>
  <sheetProtection selectLockedCells="1"/>
  <mergeCells count="60">
    <mergeCell ref="J78:N78"/>
    <mergeCell ref="B57:B64"/>
    <mergeCell ref="D60:K60"/>
    <mergeCell ref="D63:K63"/>
    <mergeCell ref="B67:B73"/>
    <mergeCell ref="D67:K67"/>
    <mergeCell ref="N68:N72"/>
    <mergeCell ref="D73:K73"/>
    <mergeCell ref="B74:B76"/>
    <mergeCell ref="D74:K74"/>
    <mergeCell ref="D75:K75"/>
    <mergeCell ref="D76:K76"/>
    <mergeCell ref="I77:O77"/>
    <mergeCell ref="B52:B56"/>
    <mergeCell ref="D52:K52"/>
    <mergeCell ref="D53:K53"/>
    <mergeCell ref="D54:K54"/>
    <mergeCell ref="D55:K55"/>
    <mergeCell ref="D56:K56"/>
    <mergeCell ref="L29:L30"/>
    <mergeCell ref="M29:M30"/>
    <mergeCell ref="D34:K34"/>
    <mergeCell ref="D35:K35"/>
    <mergeCell ref="D36:K36"/>
    <mergeCell ref="D22:K22"/>
    <mergeCell ref="D25:E25"/>
    <mergeCell ref="F25:H25"/>
    <mergeCell ref="B50:B51"/>
    <mergeCell ref="I25:K25"/>
    <mergeCell ref="B43:B49"/>
    <mergeCell ref="D46:K46"/>
    <mergeCell ref="D47:K47"/>
    <mergeCell ref="D48:K48"/>
    <mergeCell ref="D49:K49"/>
    <mergeCell ref="D10:K10"/>
    <mergeCell ref="D11:K11"/>
    <mergeCell ref="D12:K12"/>
    <mergeCell ref="D13:K13"/>
    <mergeCell ref="D17:K17"/>
    <mergeCell ref="B4:C5"/>
    <mergeCell ref="D4:E4"/>
    <mergeCell ref="F4:F5"/>
    <mergeCell ref="G4:O5"/>
    <mergeCell ref="D5:E5"/>
    <mergeCell ref="B6:C6"/>
    <mergeCell ref="D6:F6"/>
    <mergeCell ref="I6:O6"/>
    <mergeCell ref="B65:B66"/>
    <mergeCell ref="D65:K65"/>
    <mergeCell ref="D66:K66"/>
    <mergeCell ref="D39:K39"/>
    <mergeCell ref="B7:C7"/>
    <mergeCell ref="D7:F7"/>
    <mergeCell ref="M7:N7"/>
    <mergeCell ref="B8:C8"/>
    <mergeCell ref="D8:F8"/>
    <mergeCell ref="H8:K8"/>
    <mergeCell ref="L8:N8"/>
    <mergeCell ref="C9:K9"/>
    <mergeCell ref="B10:B42"/>
  </mergeCells>
  <phoneticPr fontId="29"/>
  <conditionalFormatting sqref="L39:M42 L10:M12 L27:M29 L21:M24 L31:M33 L52:M52 L35:M37 L69:M71 L57:M64 L17:M19 L54:M54 L67:M67">
    <cfRule type="cellIs" dxfId="154" priority="154" stopIfTrue="1" operator="equal">
      <formula>"☑"</formula>
    </cfRule>
  </conditionalFormatting>
  <conditionalFormatting sqref="L14:M14">
    <cfRule type="cellIs" dxfId="153" priority="153" stopIfTrue="1" operator="equal">
      <formula>"☑"</formula>
    </cfRule>
  </conditionalFormatting>
  <conditionalFormatting sqref="L16:M16">
    <cfRule type="cellIs" dxfId="152" priority="152" stopIfTrue="1" operator="equal">
      <formula>"☑"</formula>
    </cfRule>
  </conditionalFormatting>
  <conditionalFormatting sqref="L50:M50">
    <cfRule type="cellIs" dxfId="151" priority="151" stopIfTrue="1" operator="equal">
      <formula>"☑"</formula>
    </cfRule>
  </conditionalFormatting>
  <conditionalFormatting sqref="Q26 Q82:Q65542 Q38 Q20 Q51 Q6 R7:S7 Q9 Q15 Q68 Q13 Q2:Q3 L1 Q75 Q77:Q80">
    <cfRule type="cellIs" dxfId="150" priority="150" stopIfTrue="1" operator="equal">
      <formula>"未回答"</formula>
    </cfRule>
  </conditionalFormatting>
  <conditionalFormatting sqref="R83:R65542 R6:R7 R38 R9 R68 R13 R75 R77:R80 R44 R51 R15 R20 R25:R26">
    <cfRule type="cellIs" dxfId="149" priority="149" stopIfTrue="1" operator="greaterThan">
      <formula>1</formula>
    </cfRule>
  </conditionalFormatting>
  <conditionalFormatting sqref="L45:M48">
    <cfRule type="cellIs" dxfId="148" priority="148" stopIfTrue="1" operator="equal">
      <formula>"☑"</formula>
    </cfRule>
  </conditionalFormatting>
  <conditionalFormatting sqref="Q44">
    <cfRule type="cellIs" dxfId="147" priority="147" stopIfTrue="1" operator="equal">
      <formula>"未回答"</formula>
    </cfRule>
  </conditionalFormatting>
  <conditionalFormatting sqref="L49:M49">
    <cfRule type="cellIs" dxfId="146" priority="146" stopIfTrue="1" operator="equal">
      <formula>"☑"</formula>
    </cfRule>
  </conditionalFormatting>
  <conditionalFormatting sqref="L56:M56">
    <cfRule type="cellIs" dxfId="145" priority="145" stopIfTrue="1" operator="equal">
      <formula>"☑"</formula>
    </cfRule>
  </conditionalFormatting>
  <conditionalFormatting sqref="Q25">
    <cfRule type="cellIs" dxfId="144" priority="144" stopIfTrue="1" operator="equal">
      <formula>"未回答"</formula>
    </cfRule>
  </conditionalFormatting>
  <conditionalFormatting sqref="K2:K3 J1">
    <cfRule type="cellIs" dxfId="143" priority="143" stopIfTrue="1" operator="equal">
      <formula>"重複回答あり"</formula>
    </cfRule>
  </conditionalFormatting>
  <conditionalFormatting sqref="L10">
    <cfRule type="expression" dxfId="142" priority="142" stopIfTrue="1">
      <formula>$L10=TRUE</formula>
    </cfRule>
  </conditionalFormatting>
  <conditionalFormatting sqref="N67">
    <cfRule type="cellIs" dxfId="141" priority="141" stopIfTrue="1" operator="equal">
      <formula>"☑"</formula>
    </cfRule>
  </conditionalFormatting>
  <conditionalFormatting sqref="N52">
    <cfRule type="cellIs" dxfId="140" priority="140" stopIfTrue="1" operator="equal">
      <formula>"☑"</formula>
    </cfRule>
  </conditionalFormatting>
  <conditionalFormatting sqref="L74:M74">
    <cfRule type="cellIs" dxfId="139" priority="139" stopIfTrue="1" operator="equal">
      <formula>"☑"</formula>
    </cfRule>
  </conditionalFormatting>
  <conditionalFormatting sqref="N60">
    <cfRule type="cellIs" dxfId="138" priority="138" stopIfTrue="1" operator="equal">
      <formula>"☑"</formula>
    </cfRule>
  </conditionalFormatting>
  <conditionalFormatting sqref="L72:M72">
    <cfRule type="cellIs" dxfId="137" priority="137" stopIfTrue="1" operator="equal">
      <formula>"☑"</formula>
    </cfRule>
  </conditionalFormatting>
  <conditionalFormatting sqref="Q57">
    <cfRule type="cellIs" dxfId="136" priority="88" stopIfTrue="1" operator="equal">
      <formula>"未回答"</formula>
    </cfRule>
  </conditionalFormatting>
  <conditionalFormatting sqref="L43:M43">
    <cfRule type="cellIs" dxfId="135" priority="136" stopIfTrue="1" operator="equal">
      <formula>"☑"</formula>
    </cfRule>
  </conditionalFormatting>
  <conditionalFormatting sqref="R34">
    <cfRule type="cellIs" dxfId="134" priority="134" stopIfTrue="1" operator="greaterThan">
      <formula>1</formula>
    </cfRule>
  </conditionalFormatting>
  <conditionalFormatting sqref="R34">
    <cfRule type="cellIs" dxfId="133" priority="132" stopIfTrue="1" operator="greaterThan">
      <formula>1</formula>
    </cfRule>
  </conditionalFormatting>
  <conditionalFormatting sqref="Q34">
    <cfRule type="cellIs" dxfId="132" priority="135" stopIfTrue="1" operator="equal">
      <formula>"未回答"</formula>
    </cfRule>
  </conditionalFormatting>
  <conditionalFormatting sqref="Q34">
    <cfRule type="cellIs" dxfId="131" priority="133" stopIfTrue="1" operator="equal">
      <formula>"未回答"</formula>
    </cfRule>
  </conditionalFormatting>
  <conditionalFormatting sqref="N63">
    <cfRule type="cellIs" dxfId="130" priority="131" stopIfTrue="1" operator="equal">
      <formula>"☑"</formula>
    </cfRule>
  </conditionalFormatting>
  <conditionalFormatting sqref="N63">
    <cfRule type="cellIs" dxfId="129" priority="130" stopIfTrue="1" operator="equal">
      <formula>"☑"</formula>
    </cfRule>
  </conditionalFormatting>
  <conditionalFormatting sqref="L53:M53">
    <cfRule type="cellIs" dxfId="128" priority="129" stopIfTrue="1" operator="equal">
      <formula>"☑"</formula>
    </cfRule>
  </conditionalFormatting>
  <conditionalFormatting sqref="N53">
    <cfRule type="cellIs" dxfId="127" priority="128" stopIfTrue="1" operator="equal">
      <formula>"☑"</formula>
    </cfRule>
  </conditionalFormatting>
  <conditionalFormatting sqref="Q11">
    <cfRule type="cellIs" dxfId="126" priority="112" stopIfTrue="1" operator="equal">
      <formula>"未回答"</formula>
    </cfRule>
  </conditionalFormatting>
  <conditionalFormatting sqref="L55:M55">
    <cfRule type="cellIs" dxfId="125" priority="127" stopIfTrue="1" operator="equal">
      <formula>"☑"</formula>
    </cfRule>
  </conditionalFormatting>
  <conditionalFormatting sqref="N55">
    <cfRule type="cellIs" dxfId="124" priority="126" stopIfTrue="1" operator="equal">
      <formula>"☑"</formula>
    </cfRule>
  </conditionalFormatting>
  <conditionalFormatting sqref="Q52">
    <cfRule type="cellIs" dxfId="123" priority="56" stopIfTrue="1" operator="equal">
      <formula>"未回答"</formula>
    </cfRule>
  </conditionalFormatting>
  <conditionalFormatting sqref="R53">
    <cfRule type="cellIs" dxfId="122" priority="55" stopIfTrue="1" operator="greaterThan">
      <formula>1</formula>
    </cfRule>
  </conditionalFormatting>
  <conditionalFormatting sqref="Q53">
    <cfRule type="cellIs" dxfId="121" priority="54" stopIfTrue="1" operator="equal">
      <formula>"未回答"</formula>
    </cfRule>
  </conditionalFormatting>
  <conditionalFormatting sqref="R55">
    <cfRule type="cellIs" dxfId="120" priority="53" stopIfTrue="1" operator="greaterThan">
      <formula>1</formula>
    </cfRule>
  </conditionalFormatting>
  <conditionalFormatting sqref="L14:M14 L19:M19 L24:M24">
    <cfRule type="expression" dxfId="119" priority="125">
      <formula>$L$12="☑"</formula>
    </cfRule>
  </conditionalFormatting>
  <conditionalFormatting sqref="L16:M18">
    <cfRule type="expression" dxfId="118" priority="124">
      <formula>$L$14="☑"</formula>
    </cfRule>
  </conditionalFormatting>
  <conditionalFormatting sqref="L21:M23">
    <cfRule type="expression" dxfId="117" priority="123">
      <formula>$L$19="☑"</formula>
    </cfRule>
  </conditionalFormatting>
  <conditionalFormatting sqref="L27:M28">
    <cfRule type="expression" dxfId="116" priority="122">
      <formula>$L$24="☑"</formula>
    </cfRule>
  </conditionalFormatting>
  <conditionalFormatting sqref="L39:M42">
    <cfRule type="expression" dxfId="115" priority="121">
      <formula>$M$37="☑"</formula>
    </cfRule>
  </conditionalFormatting>
  <conditionalFormatting sqref="L45:M49">
    <cfRule type="expression" dxfId="114" priority="120">
      <formula>$M$43="☑"</formula>
    </cfRule>
  </conditionalFormatting>
  <conditionalFormatting sqref="Q40">
    <cfRule type="cellIs" dxfId="113" priority="30" stopIfTrue="1" operator="equal">
      <formula>"未回答"</formula>
    </cfRule>
  </conditionalFormatting>
  <conditionalFormatting sqref="L76:M76">
    <cfRule type="cellIs" dxfId="112" priority="155" stopIfTrue="1" operator="equal">
      <formula>"☑"</formula>
    </cfRule>
  </conditionalFormatting>
  <conditionalFormatting sqref="L73:M73">
    <cfRule type="cellIs" dxfId="111" priority="118" stopIfTrue="1" operator="equal">
      <formula>"☑"</formula>
    </cfRule>
  </conditionalFormatting>
  <conditionalFormatting sqref="R81">
    <cfRule type="cellIs" dxfId="110" priority="117" stopIfTrue="1" operator="greaterThan">
      <formula>1</formula>
    </cfRule>
  </conditionalFormatting>
  <conditionalFormatting sqref="Q81">
    <cfRule type="cellIs" dxfId="109" priority="116" stopIfTrue="1" operator="equal">
      <formula>"未回答"</formula>
    </cfRule>
  </conditionalFormatting>
  <conditionalFormatting sqref="R10">
    <cfRule type="cellIs" dxfId="108" priority="115" stopIfTrue="1" operator="greaterThan">
      <formula>1</formula>
    </cfRule>
  </conditionalFormatting>
  <conditionalFormatting sqref="Q10">
    <cfRule type="cellIs" dxfId="107" priority="114" stopIfTrue="1" operator="equal">
      <formula>"未回答"</formula>
    </cfRule>
  </conditionalFormatting>
  <conditionalFormatting sqref="R11">
    <cfRule type="cellIs" dxfId="106" priority="113" stopIfTrue="1" operator="greaterThan">
      <formula>1</formula>
    </cfRule>
  </conditionalFormatting>
  <conditionalFormatting sqref="R12">
    <cfRule type="cellIs" dxfId="105" priority="111" stopIfTrue="1" operator="greaterThan">
      <formula>1</formula>
    </cfRule>
  </conditionalFormatting>
  <conditionalFormatting sqref="Q12">
    <cfRule type="cellIs" dxfId="104" priority="110" stopIfTrue="1" operator="equal">
      <formula>"未回答"</formula>
    </cfRule>
  </conditionalFormatting>
  <conditionalFormatting sqref="R29">
    <cfRule type="cellIs" dxfId="103" priority="109" stopIfTrue="1" operator="greaterThan">
      <formula>1</formula>
    </cfRule>
  </conditionalFormatting>
  <conditionalFormatting sqref="Q29">
    <cfRule type="cellIs" dxfId="102" priority="108" stopIfTrue="1" operator="equal">
      <formula>"未回答"</formula>
    </cfRule>
  </conditionalFormatting>
  <conditionalFormatting sqref="R31">
    <cfRule type="cellIs" dxfId="101" priority="107" stopIfTrue="1" operator="greaterThan">
      <formula>1</formula>
    </cfRule>
  </conditionalFormatting>
  <conditionalFormatting sqref="Q31">
    <cfRule type="cellIs" dxfId="100" priority="106" stopIfTrue="1" operator="equal">
      <formula>"未回答"</formula>
    </cfRule>
  </conditionalFormatting>
  <conditionalFormatting sqref="R32">
    <cfRule type="cellIs" dxfId="99" priority="105" stopIfTrue="1" operator="greaterThan">
      <formula>1</formula>
    </cfRule>
  </conditionalFormatting>
  <conditionalFormatting sqref="Q32">
    <cfRule type="cellIs" dxfId="98" priority="104" stopIfTrue="1" operator="equal">
      <formula>"未回答"</formula>
    </cfRule>
  </conditionalFormatting>
  <conditionalFormatting sqref="R33">
    <cfRule type="cellIs" dxfId="97" priority="103" stopIfTrue="1" operator="greaterThan">
      <formula>1</formula>
    </cfRule>
  </conditionalFormatting>
  <conditionalFormatting sqref="Q33">
    <cfRule type="cellIs" dxfId="96" priority="102" stopIfTrue="1" operator="equal">
      <formula>"未回答"</formula>
    </cfRule>
  </conditionalFormatting>
  <conditionalFormatting sqref="R35">
    <cfRule type="cellIs" dxfId="95" priority="101" stopIfTrue="1" operator="greaterThan">
      <formula>1</formula>
    </cfRule>
  </conditionalFormatting>
  <conditionalFormatting sqref="Q35">
    <cfRule type="cellIs" dxfId="94" priority="100" stopIfTrue="1" operator="equal">
      <formula>"未回答"</formula>
    </cfRule>
  </conditionalFormatting>
  <conditionalFormatting sqref="R37">
    <cfRule type="cellIs" dxfId="93" priority="99" stopIfTrue="1" operator="greaterThan">
      <formula>1</formula>
    </cfRule>
  </conditionalFormatting>
  <conditionalFormatting sqref="Q37">
    <cfRule type="cellIs" dxfId="92" priority="98" stopIfTrue="1" operator="equal">
      <formula>"未回答"</formula>
    </cfRule>
  </conditionalFormatting>
  <conditionalFormatting sqref="R43">
    <cfRule type="cellIs" dxfId="91" priority="97" stopIfTrue="1" operator="greaterThan">
      <formula>1</formula>
    </cfRule>
  </conditionalFormatting>
  <conditionalFormatting sqref="Q43">
    <cfRule type="cellIs" dxfId="90" priority="96" stopIfTrue="1" operator="equal">
      <formula>"未回答"</formula>
    </cfRule>
  </conditionalFormatting>
  <conditionalFormatting sqref="R49">
    <cfRule type="cellIs" dxfId="89" priority="15" stopIfTrue="1" operator="greaterThan">
      <formula>1</formula>
    </cfRule>
  </conditionalFormatting>
  <conditionalFormatting sqref="R50">
    <cfRule type="cellIs" dxfId="88" priority="95" stopIfTrue="1" operator="greaterThan">
      <formula>1</formula>
    </cfRule>
  </conditionalFormatting>
  <conditionalFormatting sqref="Q50">
    <cfRule type="cellIs" dxfId="87" priority="94" stopIfTrue="1" operator="equal">
      <formula>"未回答"</formula>
    </cfRule>
  </conditionalFormatting>
  <conditionalFormatting sqref="R54">
    <cfRule type="cellIs" dxfId="86" priority="93" stopIfTrue="1" operator="greaterThan">
      <formula>1</formula>
    </cfRule>
  </conditionalFormatting>
  <conditionalFormatting sqref="Q54">
    <cfRule type="cellIs" dxfId="85" priority="92" stopIfTrue="1" operator="equal">
      <formula>"未回答"</formula>
    </cfRule>
  </conditionalFormatting>
  <conditionalFormatting sqref="R56">
    <cfRule type="cellIs" dxfId="84" priority="91" stopIfTrue="1" operator="greaterThan">
      <formula>1</formula>
    </cfRule>
  </conditionalFormatting>
  <conditionalFormatting sqref="Q56">
    <cfRule type="cellIs" dxfId="83" priority="90" stopIfTrue="1" operator="equal">
      <formula>"未回答"</formula>
    </cfRule>
  </conditionalFormatting>
  <conditionalFormatting sqref="R57">
    <cfRule type="cellIs" dxfId="82" priority="89" stopIfTrue="1" operator="greaterThan">
      <formula>1</formula>
    </cfRule>
  </conditionalFormatting>
  <conditionalFormatting sqref="R58">
    <cfRule type="cellIs" dxfId="81" priority="87" stopIfTrue="1" operator="greaterThan">
      <formula>1</formula>
    </cfRule>
  </conditionalFormatting>
  <conditionalFormatting sqref="Q58">
    <cfRule type="cellIs" dxfId="80" priority="86" stopIfTrue="1" operator="equal">
      <formula>"未回答"</formula>
    </cfRule>
  </conditionalFormatting>
  <conditionalFormatting sqref="R59">
    <cfRule type="cellIs" dxfId="79" priority="85" stopIfTrue="1" operator="greaterThan">
      <formula>1</formula>
    </cfRule>
  </conditionalFormatting>
  <conditionalFormatting sqref="Q59">
    <cfRule type="cellIs" dxfId="78" priority="84" stopIfTrue="1" operator="equal">
      <formula>"未回答"</formula>
    </cfRule>
  </conditionalFormatting>
  <conditionalFormatting sqref="R61">
    <cfRule type="cellIs" dxfId="77" priority="83" stopIfTrue="1" operator="greaterThan">
      <formula>1</formula>
    </cfRule>
  </conditionalFormatting>
  <conditionalFormatting sqref="Q61">
    <cfRule type="cellIs" dxfId="76" priority="82" stopIfTrue="1" operator="equal">
      <formula>"未回答"</formula>
    </cfRule>
  </conditionalFormatting>
  <conditionalFormatting sqref="R62">
    <cfRule type="cellIs" dxfId="75" priority="81" stopIfTrue="1" operator="greaterThan">
      <formula>1</formula>
    </cfRule>
  </conditionalFormatting>
  <conditionalFormatting sqref="Q62">
    <cfRule type="cellIs" dxfId="74" priority="80" stopIfTrue="1" operator="equal">
      <formula>"未回答"</formula>
    </cfRule>
  </conditionalFormatting>
  <conditionalFormatting sqref="R64">
    <cfRule type="cellIs" dxfId="73" priority="79" stopIfTrue="1" operator="greaterThan">
      <formula>1</formula>
    </cfRule>
  </conditionalFormatting>
  <conditionalFormatting sqref="Q64">
    <cfRule type="cellIs" dxfId="72" priority="78" stopIfTrue="1" operator="equal">
      <formula>"未回答"</formula>
    </cfRule>
  </conditionalFormatting>
  <conditionalFormatting sqref="R69">
    <cfRule type="cellIs" dxfId="71" priority="77" stopIfTrue="1" operator="greaterThan">
      <formula>1</formula>
    </cfRule>
  </conditionalFormatting>
  <conditionalFormatting sqref="Q69">
    <cfRule type="cellIs" dxfId="70" priority="76" stopIfTrue="1" operator="equal">
      <formula>"未回答"</formula>
    </cfRule>
  </conditionalFormatting>
  <conditionalFormatting sqref="R70">
    <cfRule type="cellIs" dxfId="69" priority="75" stopIfTrue="1" operator="greaterThan">
      <formula>1</formula>
    </cfRule>
  </conditionalFormatting>
  <conditionalFormatting sqref="Q70">
    <cfRule type="cellIs" dxfId="68" priority="74" stopIfTrue="1" operator="equal">
      <formula>"未回答"</formula>
    </cfRule>
  </conditionalFormatting>
  <conditionalFormatting sqref="R71">
    <cfRule type="cellIs" dxfId="67" priority="73" stopIfTrue="1" operator="greaterThan">
      <formula>1</formula>
    </cfRule>
  </conditionalFormatting>
  <conditionalFormatting sqref="Q71">
    <cfRule type="cellIs" dxfId="66" priority="72" stopIfTrue="1" operator="equal">
      <formula>"未回答"</formula>
    </cfRule>
  </conditionalFormatting>
  <conditionalFormatting sqref="R72">
    <cfRule type="cellIs" dxfId="65" priority="71" stopIfTrue="1" operator="greaterThan">
      <formula>1</formula>
    </cfRule>
  </conditionalFormatting>
  <conditionalFormatting sqref="Q72">
    <cfRule type="cellIs" dxfId="64" priority="70" stopIfTrue="1" operator="equal">
      <formula>"未回答"</formula>
    </cfRule>
  </conditionalFormatting>
  <conditionalFormatting sqref="R73">
    <cfRule type="cellIs" dxfId="63" priority="69" stopIfTrue="1" operator="greaterThan">
      <formula>1</formula>
    </cfRule>
  </conditionalFormatting>
  <conditionalFormatting sqref="Q73">
    <cfRule type="cellIs" dxfId="62" priority="68" stopIfTrue="1" operator="equal">
      <formula>"未回答"</formula>
    </cfRule>
  </conditionalFormatting>
  <conditionalFormatting sqref="R74">
    <cfRule type="cellIs" dxfId="61" priority="67" stopIfTrue="1" operator="greaterThan">
      <formula>1</formula>
    </cfRule>
  </conditionalFormatting>
  <conditionalFormatting sqref="Q74">
    <cfRule type="cellIs" dxfId="60" priority="66" stopIfTrue="1" operator="equal">
      <formula>"未回答"</formula>
    </cfRule>
  </conditionalFormatting>
  <conditionalFormatting sqref="Q8">
    <cfRule type="cellIs" dxfId="59" priority="65" stopIfTrue="1" operator="equal">
      <formula>"未回答"</formula>
    </cfRule>
  </conditionalFormatting>
  <conditionalFormatting sqref="Q4">
    <cfRule type="cellIs" dxfId="58" priority="64" stopIfTrue="1" operator="equal">
      <formula>"未回答"</formula>
    </cfRule>
  </conditionalFormatting>
  <conditionalFormatting sqref="R67">
    <cfRule type="cellIs" dxfId="57" priority="63" stopIfTrue="1" operator="greaterThan">
      <formula>1</formula>
    </cfRule>
  </conditionalFormatting>
  <conditionalFormatting sqref="Q67">
    <cfRule type="cellIs" dxfId="56" priority="62" stopIfTrue="1" operator="equal">
      <formula>"未回答"</formula>
    </cfRule>
  </conditionalFormatting>
  <conditionalFormatting sqref="R63">
    <cfRule type="cellIs" dxfId="55" priority="61" stopIfTrue="1" operator="greaterThan">
      <formula>1</formula>
    </cfRule>
  </conditionalFormatting>
  <conditionalFormatting sqref="Q63">
    <cfRule type="cellIs" dxfId="54" priority="60" stopIfTrue="1" operator="equal">
      <formula>"未回答"</formula>
    </cfRule>
  </conditionalFormatting>
  <conditionalFormatting sqref="R60">
    <cfRule type="cellIs" dxfId="53" priority="59" stopIfTrue="1" operator="greaterThan">
      <formula>1</formula>
    </cfRule>
  </conditionalFormatting>
  <conditionalFormatting sqref="Q60">
    <cfRule type="cellIs" dxfId="52" priority="58" stopIfTrue="1" operator="equal">
      <formula>"未回答"</formula>
    </cfRule>
  </conditionalFormatting>
  <conditionalFormatting sqref="R52">
    <cfRule type="cellIs" dxfId="51" priority="57" stopIfTrue="1" operator="greaterThan">
      <formula>1</formula>
    </cfRule>
  </conditionalFormatting>
  <conditionalFormatting sqref="Q55">
    <cfRule type="cellIs" dxfId="50" priority="52" stopIfTrue="1" operator="equal">
      <formula>"未回答"</formula>
    </cfRule>
  </conditionalFormatting>
  <conditionalFormatting sqref="Q14">
    <cfRule type="cellIs" dxfId="49" priority="51" stopIfTrue="1" operator="equal">
      <formula>"未回答"</formula>
    </cfRule>
  </conditionalFormatting>
  <conditionalFormatting sqref="R14">
    <cfRule type="cellIs" dxfId="48" priority="50" stopIfTrue="1" operator="greaterThan">
      <formula>1</formula>
    </cfRule>
  </conditionalFormatting>
  <conditionalFormatting sqref="Q16">
    <cfRule type="cellIs" dxfId="47" priority="49" stopIfTrue="1" operator="equal">
      <formula>"未回答"</formula>
    </cfRule>
  </conditionalFormatting>
  <conditionalFormatting sqref="R16">
    <cfRule type="cellIs" dxfId="46" priority="48" stopIfTrue="1" operator="greaterThan">
      <formula>1</formula>
    </cfRule>
  </conditionalFormatting>
  <conditionalFormatting sqref="Q46">
    <cfRule type="cellIs" dxfId="45" priority="22" stopIfTrue="1" operator="equal">
      <formula>"未回答"</formula>
    </cfRule>
  </conditionalFormatting>
  <conditionalFormatting sqref="R46">
    <cfRule type="cellIs" dxfId="44" priority="21" stopIfTrue="1" operator="greaterThan">
      <formula>1</formula>
    </cfRule>
  </conditionalFormatting>
  <conditionalFormatting sqref="Q19">
    <cfRule type="cellIs" dxfId="43" priority="47" stopIfTrue="1" operator="equal">
      <formula>"未回答"</formula>
    </cfRule>
  </conditionalFormatting>
  <conditionalFormatting sqref="R19">
    <cfRule type="cellIs" dxfId="42" priority="46" stopIfTrue="1" operator="greaterThan">
      <formula>1</formula>
    </cfRule>
  </conditionalFormatting>
  <conditionalFormatting sqref="Q24">
    <cfRule type="cellIs" dxfId="41" priority="45" stopIfTrue="1" operator="equal">
      <formula>"未回答"</formula>
    </cfRule>
  </conditionalFormatting>
  <conditionalFormatting sqref="R24">
    <cfRule type="cellIs" dxfId="40" priority="44" stopIfTrue="1" operator="greaterThan">
      <formula>1</formula>
    </cfRule>
  </conditionalFormatting>
  <conditionalFormatting sqref="Q17">
    <cfRule type="cellIs" dxfId="39" priority="43" stopIfTrue="1" operator="equal">
      <formula>"未回答"</formula>
    </cfRule>
  </conditionalFormatting>
  <conditionalFormatting sqref="R17">
    <cfRule type="cellIs" dxfId="38" priority="42" stopIfTrue="1" operator="greaterThan">
      <formula>1</formula>
    </cfRule>
  </conditionalFormatting>
  <conditionalFormatting sqref="Q18">
    <cfRule type="cellIs" dxfId="37" priority="41" stopIfTrue="1" operator="equal">
      <formula>"未回答"</formula>
    </cfRule>
  </conditionalFormatting>
  <conditionalFormatting sqref="R18">
    <cfRule type="cellIs" dxfId="36" priority="40" stopIfTrue="1" operator="greaterThan">
      <formula>1</formula>
    </cfRule>
  </conditionalFormatting>
  <conditionalFormatting sqref="Q21">
    <cfRule type="cellIs" dxfId="35" priority="39" stopIfTrue="1" operator="equal">
      <formula>"未回答"</formula>
    </cfRule>
  </conditionalFormatting>
  <conditionalFormatting sqref="R21">
    <cfRule type="cellIs" dxfId="34" priority="38" stopIfTrue="1" operator="greaterThan">
      <formula>1</formula>
    </cfRule>
  </conditionalFormatting>
  <conditionalFormatting sqref="R22">
    <cfRule type="cellIs" dxfId="33" priority="37" stopIfTrue="1" operator="greaterThan">
      <formula>1</formula>
    </cfRule>
  </conditionalFormatting>
  <conditionalFormatting sqref="R23">
    <cfRule type="cellIs" dxfId="32" priority="36" stopIfTrue="1" operator="greaterThan">
      <formula>1</formula>
    </cfRule>
  </conditionalFormatting>
  <conditionalFormatting sqref="Q27">
    <cfRule type="cellIs" dxfId="31" priority="35" stopIfTrue="1" operator="equal">
      <formula>"未回答"</formula>
    </cfRule>
  </conditionalFormatting>
  <conditionalFormatting sqref="R27">
    <cfRule type="cellIs" dxfId="30" priority="34" stopIfTrue="1" operator="greaterThan">
      <formula>1</formula>
    </cfRule>
  </conditionalFormatting>
  <conditionalFormatting sqref="R28">
    <cfRule type="cellIs" dxfId="29" priority="33" stopIfTrue="1" operator="greaterThan">
      <formula>1</formula>
    </cfRule>
  </conditionalFormatting>
  <conditionalFormatting sqref="Q39">
    <cfRule type="cellIs" dxfId="28" priority="32" stopIfTrue="1" operator="equal">
      <formula>"未回答"</formula>
    </cfRule>
  </conditionalFormatting>
  <conditionalFormatting sqref="R39">
    <cfRule type="cellIs" dxfId="27" priority="31" stopIfTrue="1" operator="greaterThan">
      <formula>1</formula>
    </cfRule>
  </conditionalFormatting>
  <conditionalFormatting sqref="R40">
    <cfRule type="cellIs" dxfId="26" priority="29" stopIfTrue="1" operator="greaterThan">
      <formula>1</formula>
    </cfRule>
  </conditionalFormatting>
  <conditionalFormatting sqref="Q41">
    <cfRule type="cellIs" dxfId="25" priority="28" stopIfTrue="1" operator="equal">
      <formula>"未回答"</formula>
    </cfRule>
  </conditionalFormatting>
  <conditionalFormatting sqref="R41">
    <cfRule type="cellIs" dxfId="24" priority="27" stopIfTrue="1" operator="greaterThan">
      <formula>1</formula>
    </cfRule>
  </conditionalFormatting>
  <conditionalFormatting sqref="Q42">
    <cfRule type="cellIs" dxfId="23" priority="26" stopIfTrue="1" operator="equal">
      <formula>"未回答"</formula>
    </cfRule>
  </conditionalFormatting>
  <conditionalFormatting sqref="R42">
    <cfRule type="cellIs" dxfId="22" priority="25" stopIfTrue="1" operator="greaterThan">
      <formula>1</formula>
    </cfRule>
  </conditionalFormatting>
  <conditionalFormatting sqref="Q45">
    <cfRule type="cellIs" dxfId="21" priority="24" stopIfTrue="1" operator="equal">
      <formula>"未回答"</formula>
    </cfRule>
  </conditionalFormatting>
  <conditionalFormatting sqref="R45">
    <cfRule type="cellIs" dxfId="20" priority="23" stopIfTrue="1" operator="greaterThan">
      <formula>1</formula>
    </cfRule>
  </conditionalFormatting>
  <conditionalFormatting sqref="Q47">
    <cfRule type="cellIs" dxfId="19" priority="20" stopIfTrue="1" operator="equal">
      <formula>"未回答"</formula>
    </cfRule>
  </conditionalFormatting>
  <conditionalFormatting sqref="R47">
    <cfRule type="cellIs" dxfId="18" priority="19" stopIfTrue="1" operator="greaterThan">
      <formula>1</formula>
    </cfRule>
  </conditionalFormatting>
  <conditionalFormatting sqref="Q48">
    <cfRule type="cellIs" dxfId="17" priority="18" stopIfTrue="1" operator="equal">
      <formula>"未回答"</formula>
    </cfRule>
  </conditionalFormatting>
  <conditionalFormatting sqref="R48">
    <cfRule type="cellIs" dxfId="16" priority="17" stopIfTrue="1" operator="greaterThan">
      <formula>1</formula>
    </cfRule>
  </conditionalFormatting>
  <conditionalFormatting sqref="Q49">
    <cfRule type="cellIs" dxfId="15" priority="16" stopIfTrue="1" operator="equal">
      <formula>"未回答"</formula>
    </cfRule>
  </conditionalFormatting>
  <conditionalFormatting sqref="L76:M76">
    <cfRule type="expression" dxfId="14" priority="119">
      <formula>$L$74=$R$1</formula>
    </cfRule>
  </conditionalFormatting>
  <conditionalFormatting sqref="R36">
    <cfRule type="cellIs" dxfId="13" priority="14" stopIfTrue="1" operator="greaterThan">
      <formula>1</formula>
    </cfRule>
  </conditionalFormatting>
  <conditionalFormatting sqref="Q36">
    <cfRule type="cellIs" dxfId="12" priority="13" stopIfTrue="1" operator="equal">
      <formula>"未回答"</formula>
    </cfRule>
  </conditionalFormatting>
  <conditionalFormatting sqref="R76">
    <cfRule type="cellIs" dxfId="11" priority="12" stopIfTrue="1" operator="greaterThan">
      <formula>1</formula>
    </cfRule>
  </conditionalFormatting>
  <conditionalFormatting sqref="Q76">
    <cfRule type="cellIs" dxfId="10" priority="11" stopIfTrue="1" operator="equal">
      <formula>"未回答"</formula>
    </cfRule>
  </conditionalFormatting>
  <conditionalFormatting sqref="Q22">
    <cfRule type="cellIs" dxfId="9" priority="10" stopIfTrue="1" operator="equal">
      <formula>"未回答"</formula>
    </cfRule>
  </conditionalFormatting>
  <conditionalFormatting sqref="Q23">
    <cfRule type="cellIs" dxfId="8" priority="9" stopIfTrue="1" operator="equal">
      <formula>"未回答"</formula>
    </cfRule>
  </conditionalFormatting>
  <conditionalFormatting sqref="Q28">
    <cfRule type="cellIs" dxfId="7" priority="8" stopIfTrue="1" operator="equal">
      <formula>"未回答"</formula>
    </cfRule>
  </conditionalFormatting>
  <conditionalFormatting sqref="L65:M66">
    <cfRule type="cellIs" dxfId="6" priority="7" stopIfTrue="1" operator="equal">
      <formula>"☑"</formula>
    </cfRule>
  </conditionalFormatting>
  <conditionalFormatting sqref="N65">
    <cfRule type="cellIs" dxfId="5" priority="6" stopIfTrue="1" operator="equal">
      <formula>"☑"</formula>
    </cfRule>
  </conditionalFormatting>
  <conditionalFormatting sqref="N66">
    <cfRule type="cellIs" dxfId="4" priority="5" stopIfTrue="1" operator="equal">
      <formula>"☑"</formula>
    </cfRule>
  </conditionalFormatting>
  <conditionalFormatting sqref="R65">
    <cfRule type="cellIs" dxfId="3" priority="4" stopIfTrue="1" operator="greaterThan">
      <formula>1</formula>
    </cfRule>
  </conditionalFormatting>
  <conditionalFormatting sqref="Q65">
    <cfRule type="cellIs" dxfId="2" priority="3" stopIfTrue="1" operator="equal">
      <formula>"未回答"</formula>
    </cfRule>
  </conditionalFormatting>
  <conditionalFormatting sqref="R66">
    <cfRule type="cellIs" dxfId="1" priority="2" stopIfTrue="1" operator="greaterThan">
      <formula>1</formula>
    </cfRule>
  </conditionalFormatting>
  <conditionalFormatting sqref="Q66">
    <cfRule type="cellIs" dxfId="0" priority="1" stopIfTrue="1" operator="equal">
      <formula>"未回答"</formula>
    </cfRule>
  </conditionalFormatting>
  <dataValidations count="2">
    <dataValidation type="list" allowBlank="1" showInputMessage="1" showErrorMessage="1" sqref="N65:N67 L21:M24 N63 L10:M12 L31:M33 L35:M37 L27:M29 L14:M14 L16:M19 N60 L69:M74 L39:M43 N55 L45:M50 N52:N53 L76:M76 L52:M67">
      <formula1>"□,☑"</formula1>
    </dataValidation>
    <dataValidation type="list" allowBlank="1" showInputMessage="1" showErrorMessage="1" sqref="H7">
      <formula1>"平成,令和"</formula1>
    </dataValidation>
  </dataValidations>
  <printOptions horizontalCentered="1"/>
  <pageMargins left="0.23622047244094491" right="0.23622047244094491" top="0.94488188976377963" bottom="0.59055118110236227" header="0.43307086614173229" footer="0.31496062992125984"/>
  <pageSetup paperSize="9" scale="74" fitToWidth="2" fitToHeight="0" orientation="portrait" r:id="rId1"/>
  <headerFooter alignWithMargins="0">
    <oddHeader>&amp;C&amp;14　　令和６年度「サービス付き高齢者向け住宅定期報告書」&amp;R(様式１）</oddHeader>
    <oddFooter>&amp;C&amp;P/&amp;N</oddFooter>
  </headerFooter>
  <rowBreaks count="1" manualBreakCount="1">
    <brk id="49"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R6青森県サ高住定期報告書</vt:lpstr>
      <vt:lpstr>'R6青森県サ高住定期報告書'!Print_Area</vt:lpstr>
      <vt:lpstr>'R6青森県サ高住定期報告書'!Print_Titles</vt:lpstr>
    </vt:vector>
  </TitlesOfParts>
  <Company>大阪府庁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大阪府庁</dc:creator>
  <cp:lastModifiedBy>test</cp:lastModifiedBy>
  <cp:lastPrinted>2022-07-05T12:21:17Z</cp:lastPrinted>
  <dcterms:created xsi:type="dcterms:W3CDTF">2012-07-04T02:31:03Z</dcterms:created>
  <dcterms:modified xsi:type="dcterms:W3CDTF">2024-10-24T02:17:31Z</dcterms:modified>
</cp:coreProperties>
</file>