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これから回答必要\標準化による様式改正の準備\周知用\社福・軽度者・事故報告\"/>
    </mc:Choice>
  </mc:AlternateContent>
  <bookViews>
    <workbookView xWindow="0" yWindow="0" windowWidth="28800" windowHeight="12090"/>
  </bookViews>
  <sheets>
    <sheet name="事故報告書" sheetId="6" r:id="rId1"/>
    <sheet name="集計" sheetId="8" r:id="rId2"/>
    <sheet name="選択リスト" sheetId="9" r:id="rId3"/>
  </sheets>
  <definedNames>
    <definedName name="_xlnm.Print_Area" localSheetId="0">事故報告書!$A$1:$P$51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8" l="1"/>
  <c r="AK2" i="8" l="1"/>
  <c r="AJ2" i="8"/>
  <c r="AI2" i="8"/>
  <c r="AD2" i="8" l="1"/>
  <c r="AG2" i="8"/>
  <c r="D81" i="8"/>
  <c r="AF2" i="8" s="1"/>
  <c r="W2" i="8"/>
  <c r="D75" i="8"/>
  <c r="X2" i="8" s="1"/>
  <c r="D63" i="8"/>
  <c r="V2" i="8" s="1"/>
  <c r="D13" i="8"/>
  <c r="K2" i="8" s="1"/>
  <c r="Y2" i="8"/>
  <c r="Z2" i="8"/>
  <c r="J2" i="8" l="1"/>
  <c r="AO2" i="8" l="1"/>
  <c r="AN2" i="8"/>
  <c r="AL2" i="8"/>
  <c r="S20" i="6"/>
  <c r="S18" i="6"/>
  <c r="O2" i="8"/>
  <c r="N2" i="8"/>
  <c r="C6" i="8"/>
  <c r="C5" i="8"/>
  <c r="T2" i="8"/>
  <c r="AE2" i="8"/>
  <c r="S2" i="8"/>
  <c r="AA2" i="8" l="1"/>
  <c r="AH2" i="8"/>
  <c r="AC2" i="8"/>
  <c r="AB2" i="8"/>
  <c r="AM2" i="8"/>
  <c r="I2" i="8"/>
  <c r="C4" i="8" l="1"/>
  <c r="C9" i="8"/>
  <c r="C10" i="8"/>
  <c r="C11" i="8"/>
  <c r="C12" i="8"/>
  <c r="C16" i="8"/>
  <c r="C17" i="8"/>
  <c r="C19" i="8"/>
  <c r="C20" i="8"/>
  <c r="C22" i="8"/>
  <c r="C23" i="8"/>
  <c r="C24" i="8"/>
  <c r="C25" i="8"/>
  <c r="C26" i="8"/>
  <c r="C27" i="8"/>
  <c r="C28" i="8"/>
  <c r="C29" i="8"/>
  <c r="C31" i="8"/>
  <c r="C32" i="8"/>
  <c r="C33" i="8"/>
  <c r="C34" i="8"/>
  <c r="C35" i="8"/>
  <c r="C36" i="8"/>
  <c r="C37" i="8"/>
  <c r="C41" i="8"/>
  <c r="C42" i="8"/>
  <c r="C43" i="8"/>
  <c r="C44" i="8"/>
  <c r="C45" i="8"/>
  <c r="C46" i="8"/>
  <c r="C47" i="8"/>
  <c r="C48" i="8"/>
  <c r="C49" i="8"/>
  <c r="C50" i="8"/>
  <c r="C52" i="8"/>
  <c r="C53" i="8"/>
  <c r="C54" i="8"/>
  <c r="C55" i="8"/>
  <c r="C56" i="8"/>
  <c r="C57" i="8"/>
  <c r="C58" i="8"/>
  <c r="C59" i="8"/>
  <c r="C60" i="8"/>
  <c r="C61" i="8"/>
  <c r="C62" i="8"/>
  <c r="C66" i="8"/>
  <c r="C67" i="8"/>
  <c r="C68" i="8"/>
  <c r="C69" i="8"/>
  <c r="C71" i="8"/>
  <c r="C72" i="8"/>
  <c r="C73" i="8"/>
  <c r="C74" i="8"/>
  <c r="C78" i="8"/>
  <c r="C79" i="8"/>
  <c r="C80" i="8"/>
  <c r="C83" i="8"/>
  <c r="C84" i="8"/>
  <c r="C85" i="8"/>
  <c r="C3" i="8"/>
  <c r="P2" i="8" l="1"/>
  <c r="L2" i="8"/>
  <c r="U2" i="8"/>
  <c r="R2" i="8"/>
  <c r="Q2" i="8"/>
</calcChain>
</file>

<file path=xl/sharedStrings.xml><?xml version="1.0" encoding="utf-8"?>
<sst xmlns="http://schemas.openxmlformats.org/spreadsheetml/2006/main" count="319" uniqueCount="239">
  <si>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</si>
  <si>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</si>
  <si>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</si>
  <si>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</si>
  <si>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■</t>
    <phoneticPr fontId="1"/>
  </si>
  <si>
    <t>1事故
状況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</si>
  <si>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</si>
  <si>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</si>
  <si>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</si>
  <si>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</si>
  <si>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</si>
  <si>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介護老人福祉施設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</si>
  <si>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</si>
  <si>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</si>
  <si>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</si>
  <si>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</si>
  <si>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</si>
  <si>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介護老人保健施設</t>
    <phoneticPr fontId="1"/>
  </si>
  <si>
    <t>2事業所の概要</t>
    <rPh sb="1" eb="4">
      <t>ジギョウショ</t>
    </rPh>
    <rPh sb="5" eb="7">
      <t>ガイヨウ</t>
    </rPh>
    <phoneticPr fontId="1"/>
  </si>
  <si>
    <t>介護医療院</t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</si>
  <si>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</si>
  <si>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地域密着型介護老人福祉施設入所者生活介護</t>
    <phoneticPr fontId="1"/>
  </si>
  <si>
    <t>サービス種別</t>
    <rPh sb="4" eb="6">
      <t>シュベツ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</si>
  <si>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</si>
  <si>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所在地</t>
    <rPh sb="0" eb="3">
      <t>ショザイチ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</si>
  <si>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</si>
  <si>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</si>
  <si>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</si>
  <si>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</si>
  <si>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</si>
  <si>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</si>
  <si>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</si>
  <si>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</si>
  <si>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</si>
  <si>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地域密着型特定施設入居者生活介護</t>
    <rPh sb="5" eb="7">
      <t>トクテイ</t>
    </rPh>
    <rPh sb="9" eb="12">
      <t>ニュウキョシャ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</si>
  <si>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</si>
  <si>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</si>
  <si>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</si>
  <si>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</si>
  <si>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</si>
  <si>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養護老人ホーム</t>
    <rPh sb="0" eb="2">
      <t>ヨウゴ</t>
    </rPh>
    <rPh sb="2" eb="4">
      <t>ロウジン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</si>
  <si>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</si>
  <si>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</si>
  <si>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軽費老人ホーム</t>
    <rPh sb="0" eb="2">
      <t>ケイヒ</t>
    </rPh>
    <rPh sb="2" eb="4">
      <t>ロウジン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</si>
  <si>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</si>
  <si>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</si>
  <si>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</si>
  <si>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</si>
  <si>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</si>
  <si>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</si>
  <si>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</si>
  <si>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</si>
  <si>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有料老人ホーム</t>
    <rPh sb="0" eb="2">
      <t>ユウリョウ</t>
    </rPh>
    <rPh sb="2" eb="4">
      <t>ロウジン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</si>
  <si>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</si>
  <si>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</si>
  <si>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</si>
  <si>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</si>
  <si>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</si>
  <si>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</si>
  <si>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</si>
  <si>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</si>
  <si>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</si>
  <si>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訪問介護</t>
    <rPh sb="0" eb="2">
      <t>ホウモン</t>
    </rPh>
    <rPh sb="2" eb="4">
      <t>カイゴ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</si>
  <si>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</si>
  <si>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</si>
  <si>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</si>
  <si>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</si>
  <si>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</si>
  <si>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</si>
  <si>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</si>
  <si>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</si>
  <si>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  <phoneticPr fontId="1"/>
  </si>
  <si>
    <t>廊下</t>
    <rPh sb="0" eb="2">
      <t>ロウカ</t>
    </rPh>
    <phoneticPr fontId="1"/>
  </si>
  <si>
    <t>訪問看護</t>
    <rPh sb="0" eb="2">
      <t>ホウモン</t>
    </rPh>
    <rPh sb="2" eb="4">
      <t>カンゴ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</si>
  <si>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</si>
  <si>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</si>
  <si>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</si>
  <si>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</si>
  <si>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訪問リハビリテーション</t>
    <rPh sb="0" eb="2">
      <t>ホウモン</t>
    </rPh>
    <phoneticPr fontId="1"/>
  </si>
  <si>
    <t>敷地外</t>
    <rPh sb="0" eb="2">
      <t>シキチ</t>
    </rPh>
    <rPh sb="2" eb="3">
      <t>ガイ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</si>
  <si>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</si>
  <si>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</si>
  <si>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</si>
  <si>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</si>
  <si>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通所介護</t>
    <rPh sb="0" eb="2">
      <t>ツウショ</t>
    </rPh>
    <rPh sb="2" eb="4">
      <t>カイゴ</t>
    </rPh>
    <phoneticPr fontId="1"/>
  </si>
  <si>
    <t>転落</t>
    <rPh sb="0" eb="2">
      <t>テンラク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</si>
  <si>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</si>
  <si>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不明</t>
    <rPh sb="0" eb="2">
      <t>フメイ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</si>
  <si>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</si>
  <si>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誤嚥・窒息</t>
    <rPh sb="0" eb="2">
      <t>ゴエン</t>
    </rPh>
    <rPh sb="3" eb="5">
      <t>チッソク</t>
    </rPh>
    <phoneticPr fontId="1"/>
  </si>
  <si>
    <t>療養通所介護</t>
    <rPh sb="0" eb="2">
      <t>リョウヨウ</t>
    </rPh>
    <rPh sb="2" eb="4">
      <t>ツウショ</t>
    </rPh>
    <rPh sb="4" eb="6">
      <t>カイゴ</t>
    </rPh>
    <phoneticPr fontId="1"/>
  </si>
  <si>
    <t>異食</t>
    <rPh sb="0" eb="1">
      <t>イ</t>
    </rPh>
    <rPh sb="1" eb="2">
      <t>ショク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</si>
  <si>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</si>
  <si>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</si>
  <si>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通所リハビリテーション</t>
    <rPh sb="0" eb="2">
      <t>ツウショ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</si>
  <si>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</si>
  <si>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</si>
  <si>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</si>
  <si>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</si>
  <si>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</si>
  <si>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受診方法</t>
    <rPh sb="0" eb="2">
      <t>ジュシン</t>
    </rPh>
    <rPh sb="2" eb="4">
      <t>ホウホウ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</si>
  <si>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</si>
  <si>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</si>
  <si>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救急搬送</t>
    <rPh sb="0" eb="4">
      <t>キュウキュウハンソウ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</si>
  <si>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6" eb="7">
      <t>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</si>
  <si>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</si>
  <si>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</si>
  <si>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</si>
  <si>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</si>
  <si>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診断名</t>
    <rPh sb="0" eb="2">
      <t>シンダン</t>
    </rPh>
    <rPh sb="2" eb="3">
      <t>メイ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</si>
  <si>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</si>
  <si>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診断内容</t>
    <rPh sb="0" eb="2">
      <t>シンダン</t>
    </rPh>
    <rPh sb="2" eb="4">
      <t>ナイヨウ</t>
    </rPh>
    <phoneticPr fontId="1"/>
  </si>
  <si>
    <t>切傷・擦過傷</t>
    <rPh sb="0" eb="2">
      <t>キリキズ</t>
    </rPh>
    <rPh sb="3" eb="6">
      <t>サッカショウ</t>
    </rPh>
    <phoneticPr fontId="1"/>
  </si>
  <si>
    <t>打撲・捻挫・脱臼</t>
    <phoneticPr fontId="1"/>
  </si>
  <si>
    <t>骨折(部位:</t>
    <rPh sb="0" eb="2">
      <t>コッセツ</t>
    </rPh>
    <rPh sb="3" eb="5">
      <t>ブイ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</si>
  <si>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</si>
  <si>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その他</t>
    <rPh sb="2" eb="3">
      <t>タ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</si>
  <si>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</si>
  <si>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</si>
  <si>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</si>
  <si>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</si>
  <si>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</si>
  <si>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</si>
  <si>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</si>
  <si>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</si>
  <si>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</si>
  <si>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</si>
  <si>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</si>
  <si>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自治体名（</t>
    <rPh sb="0" eb="3">
      <t>ジチタイ</t>
    </rPh>
    <rPh sb="3" eb="4">
      <t>メイ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</si>
  <si>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</si>
  <si>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本人、家族、関係先等
への追加対応予定</t>
    <rPh sb="0" eb="2">
      <t>ホンニン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</si>
  <si>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</si>
  <si>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（できるだけ具体的に記載すること）</t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</si>
  <si>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</si>
  <si>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</si>
  <si>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事故報告書　仮集計</t>
    <rPh sb="0" eb="2">
      <t>ジコ</t>
    </rPh>
    <rPh sb="2" eb="4">
      <t>ホウコク</t>
    </rPh>
    <rPh sb="4" eb="5">
      <t>ショ</t>
    </rPh>
    <rPh sb="6" eb="9">
      <t>カリシュウケイ</t>
    </rPh>
    <phoneticPr fontId="1"/>
  </si>
  <si>
    <t>報告</t>
    <rPh sb="0" eb="2">
      <t>ホウコク</t>
    </rPh>
    <phoneticPr fontId="1"/>
  </si>
  <si>
    <t>第１報</t>
    <rPh sb="0" eb="1">
      <t>ダイ</t>
    </rPh>
    <rPh sb="2" eb="3">
      <t>ホウ</t>
    </rPh>
    <phoneticPr fontId="1"/>
  </si>
  <si>
    <t>1　事故状況</t>
    <rPh sb="2" eb="4">
      <t>ジコ</t>
    </rPh>
    <rPh sb="4" eb="6">
      <t>ジョウキョウ</t>
    </rPh>
    <phoneticPr fontId="1"/>
  </si>
  <si>
    <t>事故状況程度</t>
    <rPh sb="0" eb="2">
      <t>ジコ</t>
    </rPh>
    <rPh sb="2" eb="4">
      <t>ジョウキョウ</t>
    </rPh>
    <rPh sb="4" eb="6">
      <t>テイド</t>
    </rPh>
    <phoneticPr fontId="1"/>
  </si>
  <si>
    <t>3　対象者</t>
    <rPh sb="2" eb="5">
      <t>タイショウシャ</t>
    </rPh>
    <phoneticPr fontId="1"/>
  </si>
  <si>
    <t>認知症高齢者日常生活自立度</t>
    <rPh sb="0" eb="3">
      <t>ニンチショウ</t>
    </rPh>
    <rPh sb="3" eb="6">
      <t>コウレイシャ</t>
    </rPh>
    <rPh sb="6" eb="8">
      <t>ニチジョウ</t>
    </rPh>
    <rPh sb="8" eb="10">
      <t>セイカツ</t>
    </rPh>
    <rPh sb="10" eb="12">
      <t>ジリツ</t>
    </rPh>
    <rPh sb="12" eb="13">
      <t>ド</t>
    </rPh>
    <phoneticPr fontId="1"/>
  </si>
  <si>
    <t>4　事故の概要</t>
    <rPh sb="2" eb="4">
      <t>ジコ</t>
    </rPh>
    <rPh sb="5" eb="7">
      <t>ガイヨウ</t>
    </rPh>
    <phoneticPr fontId="1"/>
  </si>
  <si>
    <t>食堂等共用部</t>
    <rPh sb="0" eb="3">
      <t>ショクドウナド</t>
    </rPh>
    <rPh sb="3" eb="6">
      <t>キョウヨウブ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</si>
  <si>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9">
      <t>タテモノガイ</t>
    </rPh>
    <phoneticPr fontId="1"/>
  </si>
  <si>
    <t>異食</t>
    <rPh sb="0" eb="2">
      <t>イショク</t>
    </rPh>
    <phoneticPr fontId="1"/>
  </si>
  <si>
    <t>誤薬、与薬もれ等</t>
    <rPh sb="0" eb="1">
      <t>アヤマ</t>
    </rPh>
    <rPh sb="1" eb="2">
      <t>ヤク</t>
    </rPh>
    <rPh sb="3" eb="5">
      <t>ヨヤク</t>
    </rPh>
    <rPh sb="7" eb="8">
      <t>トウ</t>
    </rPh>
    <phoneticPr fontId="1"/>
  </si>
  <si>
    <t>５　事故発生時の対応</t>
    <rPh sb="2" eb="4">
      <t>ジコ</t>
    </rPh>
    <rPh sb="4" eb="7">
      <t>ハッセイジ</t>
    </rPh>
    <rPh sb="8" eb="10">
      <t>タイオウ</t>
    </rPh>
    <phoneticPr fontId="1"/>
  </si>
  <si>
    <t>救急搬送</t>
    <rPh sb="0" eb="2">
      <t>キュウキュウ</t>
    </rPh>
    <rPh sb="2" eb="4">
      <t>ハンソウ</t>
    </rPh>
    <phoneticPr fontId="1"/>
  </si>
  <si>
    <t>　　</t>
    <phoneticPr fontId="1"/>
  </si>
  <si>
    <t>切傷・擦過傷</t>
    <rPh sb="0" eb="1">
      <t>キ</t>
    </rPh>
    <rPh sb="1" eb="2">
      <t>キズ</t>
    </rPh>
    <rPh sb="3" eb="6">
      <t>サッカショウ</t>
    </rPh>
    <phoneticPr fontId="1"/>
  </si>
  <si>
    <t>打撲・捻挫・脱臼</t>
    <rPh sb="0" eb="2">
      <t>ダボク</t>
    </rPh>
    <rPh sb="3" eb="5">
      <t>ネンザ</t>
    </rPh>
    <rPh sb="6" eb="8">
      <t>ダッキュウ</t>
    </rPh>
    <phoneticPr fontId="1"/>
  </si>
  <si>
    <t>骨折</t>
    <rPh sb="0" eb="2">
      <t>コッセツ</t>
    </rPh>
    <phoneticPr fontId="1"/>
  </si>
  <si>
    <t>６　事故発生後状況</t>
    <rPh sb="2" eb="4">
      <t>ジコ</t>
    </rPh>
    <rPh sb="4" eb="6">
      <t>ハッセイ</t>
    </rPh>
    <rPh sb="6" eb="7">
      <t>ゴ</t>
    </rPh>
    <rPh sb="7" eb="9">
      <t>ジョウキョウ</t>
    </rPh>
    <phoneticPr fontId="1"/>
  </si>
  <si>
    <t>報告した家族等の続柄</t>
    <rPh sb="0" eb="2">
      <t>ホウコク</t>
    </rPh>
    <rPh sb="4" eb="6">
      <t>カゾク</t>
    </rPh>
    <rPh sb="6" eb="7">
      <t>トウ</t>
    </rPh>
    <rPh sb="8" eb="9">
      <t>ゾク</t>
    </rPh>
    <rPh sb="9" eb="10">
      <t>ガラ</t>
    </rPh>
    <phoneticPr fontId="1"/>
  </si>
  <si>
    <t>連絡した関係機関</t>
    <rPh sb="0" eb="2">
      <t>レンラク</t>
    </rPh>
    <rPh sb="4" eb="6">
      <t>カンケイ</t>
    </rPh>
    <rPh sb="6" eb="8">
      <t>キカン</t>
    </rPh>
    <phoneticPr fontId="1"/>
  </si>
  <si>
    <t>他の自治体</t>
    <rPh sb="0" eb="1">
      <t>ホカ</t>
    </rPh>
    <rPh sb="2" eb="5">
      <t>ジチタイ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</si>
  <si>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</si>
  <si>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最終報告</t>
    <phoneticPr fontId="1"/>
  </si>
  <si>
    <t>法人名及び代表者名</t>
    <rPh sb="0" eb="2">
      <t>ホウジン</t>
    </rPh>
    <rPh sb="2" eb="3">
      <t>メイ</t>
    </rPh>
    <rPh sb="3" eb="4">
      <t>オヨ</t>
    </rPh>
    <rPh sb="5" eb="8">
      <t>ダイヒョウシャ</t>
    </rPh>
    <rPh sb="8" eb="9">
      <t>メイ</t>
    </rPh>
    <phoneticPr fontId="1"/>
  </si>
  <si>
    <t>損害賠償等の状況
（損害保険利用の有無）</t>
    <rPh sb="0" eb="2">
      <t>ソンガイ</t>
    </rPh>
    <rPh sb="2" eb="5">
      <t>バイショウナド</t>
    </rPh>
    <rPh sb="6" eb="8">
      <t>ジョウキョウ</t>
    </rPh>
    <rPh sb="10" eb="12">
      <t>ソンガイ</t>
    </rPh>
    <rPh sb="12" eb="14">
      <t>ホケン</t>
    </rPh>
    <rPh sb="14" eb="16">
      <t>リヨウ</t>
    </rPh>
    <rPh sb="17" eb="19">
      <t>ウム</t>
    </rPh>
    <phoneticPr fontId="1"/>
  </si>
  <si>
    <t>事故報告書（事業者→</t>
    <phoneticPr fontId="1"/>
  </si>
  <si>
    <t>むつ市</t>
    <rPh sb="2" eb="3">
      <t>シ</t>
    </rPh>
    <phoneticPr fontId="1"/>
  </si>
  <si>
    <t>提出日：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</si>
  <si>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</si>
  <si>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t>※</t>
    </r>
    <r>
      <rPr>
        <b/>
        <sz val="11"/>
        <color theme="1"/>
        <rFont val="游ゴシック"/>
        <family val="3"/>
        <charset val="128"/>
        <scheme val="minor"/>
      </rPr>
      <t>第１報</t>
    </r>
    <r>
      <rPr>
        <sz val="11"/>
        <color theme="1"/>
        <rFont val="游ゴシック"/>
        <family val="3"/>
        <charset val="128"/>
        <scheme val="minor"/>
      </rPr>
      <t>は、少なくとも</t>
    </r>
    <r>
      <rPr>
        <b/>
        <sz val="11"/>
        <color theme="1"/>
        <rFont val="游ゴシック"/>
        <family val="3"/>
        <charset val="128"/>
        <scheme val="minor"/>
      </rPr>
      <t>１から６</t>
    </r>
    <r>
      <rPr>
        <sz val="11"/>
        <color theme="1"/>
        <rFont val="游ゴシック"/>
        <family val="3"/>
        <charset val="128"/>
        <scheme val="minor"/>
      </rPr>
      <t>までについては可能な限り記載し、事故発生後速やかに、遅くとも</t>
    </r>
    <r>
      <rPr>
        <b/>
        <sz val="11"/>
        <color theme="1"/>
        <rFont val="游ゴシック"/>
        <family val="3"/>
        <charset val="128"/>
        <scheme val="minor"/>
      </rPr>
      <t>５日以内</t>
    </r>
    <r>
      <rPr>
        <sz val="11"/>
        <color theme="1"/>
        <rFont val="游ゴシック"/>
        <family val="3"/>
        <charset val="128"/>
        <scheme val="minor"/>
      </rPr>
      <t>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</si>
  <si>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受診（外来･往診）、自施設で応急処置</t>
    <rPh sb="0" eb="2">
      <t>ジュシン</t>
    </rPh>
    <rPh sb="3" eb="5">
      <t>ガイライ</t>
    </rPh>
    <rPh sb="6" eb="8">
      <t>オウシン</t>
    </rPh>
    <phoneticPr fontId="1"/>
  </si>
  <si>
    <t>）　　名称（</t>
    <phoneticPr fontId="1"/>
  </si>
  <si>
    <t>）</t>
  </si>
  <si>
    <t>中間報告</t>
    <rPh sb="0" eb="2">
      <t>チュウカン</t>
    </rPh>
    <rPh sb="2" eb="4">
      <t>ホウコク</t>
    </rPh>
    <phoneticPr fontId="1"/>
  </si>
  <si>
    <t>提出日</t>
    <rPh sb="0" eb="3">
      <t>テイシュツビ</t>
    </rPh>
    <phoneticPr fontId="1"/>
  </si>
  <si>
    <t>報告種別</t>
    <rPh sb="0" eb="2">
      <t>ホウコク</t>
    </rPh>
    <rPh sb="2" eb="4">
      <t>シュベツ</t>
    </rPh>
    <phoneticPr fontId="1"/>
  </si>
  <si>
    <t>（死亡日）</t>
    <rPh sb="1" eb="4">
      <t>シボウビ</t>
    </rPh>
    <phoneticPr fontId="1"/>
  </si>
  <si>
    <t>性別</t>
    <rPh sb="0" eb="2">
      <t>セイベツ</t>
    </rPh>
    <phoneticPr fontId="1"/>
  </si>
  <si>
    <t>認知症自立度</t>
    <rPh sb="0" eb="3">
      <t>ニンチショウ</t>
    </rPh>
    <rPh sb="3" eb="6">
      <t>ジリツド</t>
    </rPh>
    <phoneticPr fontId="1"/>
  </si>
  <si>
    <t>発生日</t>
    <rPh sb="0" eb="3">
      <t>ハッセイビ</t>
    </rPh>
    <phoneticPr fontId="1"/>
  </si>
  <si>
    <t>発生時間</t>
    <rPh sb="0" eb="2">
      <t>ハッセイ</t>
    </rPh>
    <rPh sb="2" eb="4">
      <t>ジカン</t>
    </rPh>
    <phoneticPr fontId="1"/>
  </si>
  <si>
    <t>発生場所</t>
    <rPh sb="0" eb="2">
      <t>ハッセイ</t>
    </rPh>
    <rPh sb="2" eb="4">
      <t>バショ</t>
    </rPh>
    <phoneticPr fontId="1"/>
  </si>
  <si>
    <t>事故種別</t>
    <rPh sb="0" eb="2">
      <t>ジコ</t>
    </rPh>
    <rPh sb="2" eb="4">
      <t>シュベツ</t>
    </rPh>
    <phoneticPr fontId="1"/>
  </si>
  <si>
    <t>負傷状況</t>
    <rPh sb="0" eb="2">
      <t>フショウ</t>
    </rPh>
    <rPh sb="2" eb="4">
      <t>ジョウキョウ</t>
    </rPh>
    <phoneticPr fontId="1"/>
  </si>
  <si>
    <t>処置概要</t>
    <rPh sb="0" eb="2">
      <t>ショチ</t>
    </rPh>
    <rPh sb="2" eb="4">
      <t>ガイヨウ</t>
    </rPh>
    <phoneticPr fontId="1"/>
  </si>
  <si>
    <t>原因分析</t>
    <rPh sb="0" eb="2">
      <t>ゲンイン</t>
    </rPh>
    <rPh sb="2" eb="4">
      <t>ブンセキ</t>
    </rPh>
    <phoneticPr fontId="1"/>
  </si>
  <si>
    <t>家族報告日</t>
    <rPh sb="0" eb="2">
      <t>カゾク</t>
    </rPh>
    <rPh sb="2" eb="4">
      <t>ホウコク</t>
    </rPh>
    <rPh sb="4" eb="5">
      <t>ビ</t>
    </rPh>
    <phoneticPr fontId="1"/>
  </si>
  <si>
    <t>対象家族</t>
    <rPh sb="0" eb="2">
      <t>タイショウ</t>
    </rPh>
    <rPh sb="2" eb="4">
      <t>カゾク</t>
    </rPh>
    <phoneticPr fontId="1"/>
  </si>
  <si>
    <t>損害賠償</t>
    <rPh sb="0" eb="2">
      <t>ソンガイ</t>
    </rPh>
    <rPh sb="2" eb="4">
      <t>バイショウ</t>
    </rPh>
    <phoneticPr fontId="1"/>
  </si>
  <si>
    <t>再発防止策</t>
    <rPh sb="0" eb="2">
      <t>サイハツ</t>
    </rPh>
    <rPh sb="2" eb="5">
      <t>ボウシサク</t>
    </rPh>
    <phoneticPr fontId="1"/>
  </si>
  <si>
    <t>特記事項</t>
    <rPh sb="0" eb="2">
      <t>トッキ</t>
    </rPh>
    <rPh sb="2" eb="4">
      <t>ジコウ</t>
    </rPh>
    <phoneticPr fontId="1"/>
  </si>
  <si>
    <t>対象者名</t>
    <rPh sb="0" eb="3">
      <t>タイショウシャ</t>
    </rPh>
    <rPh sb="3" eb="4">
      <t>メイ</t>
    </rPh>
    <phoneticPr fontId="1"/>
  </si>
  <si>
    <t>※左の欄内に必要事項を入力し、電子メールで提出してください。</t>
    <rPh sb="1" eb="2">
      <t>ヒダリ</t>
    </rPh>
    <rPh sb="3" eb="4">
      <t>ラン</t>
    </rPh>
    <rPh sb="4" eb="5">
      <t>ナイ</t>
    </rPh>
    <rPh sb="6" eb="8">
      <t>ヒツヨウ</t>
    </rPh>
    <rPh sb="8" eb="10">
      <t>ジコウ</t>
    </rPh>
    <rPh sb="11" eb="13">
      <t>ニュウリョク</t>
    </rPh>
    <rPh sb="15" eb="17">
      <t>デンシ</t>
    </rPh>
    <rPh sb="21" eb="23">
      <t>テイシュツ</t>
    </rPh>
    <phoneticPr fontId="1"/>
  </si>
  <si>
    <t>←白い□をクリックすると✔が入りますので、該当項目に✔を入れてください。</t>
    <rPh sb="1" eb="2">
      <t>シロ</t>
    </rPh>
    <rPh sb="14" eb="15">
      <t>ハイ</t>
    </rPh>
    <rPh sb="21" eb="23">
      <t>ガイトウ</t>
    </rPh>
    <rPh sb="23" eb="25">
      <t>コウモク</t>
    </rPh>
    <rPh sb="28" eb="29">
      <t>イ</t>
    </rPh>
    <phoneticPr fontId="1"/>
  </si>
  <si>
    <t>※第１報は可能な限り６まで入れる。協議中の場合などはその旨の概要を入れる。</t>
    <rPh sb="5" eb="7">
      <t>カノウ</t>
    </rPh>
    <rPh sb="8" eb="9">
      <t>カギ</t>
    </rPh>
    <rPh sb="13" eb="14">
      <t>イ</t>
    </rPh>
    <rPh sb="17" eb="20">
      <t>キョウギチュウ</t>
    </rPh>
    <rPh sb="21" eb="23">
      <t>バアイ</t>
    </rPh>
    <rPh sb="28" eb="29">
      <t>ムネ</t>
    </rPh>
    <rPh sb="30" eb="32">
      <t>ガイヨウ</t>
    </rPh>
    <rPh sb="33" eb="34">
      <t>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</si>
  <si>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</si>
  <si>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</si>
  <si>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</si>
  <si>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不祥事案（その他）</t>
    <rPh sb="0" eb="3">
      <t>フショウジ</t>
    </rPh>
    <rPh sb="7" eb="8">
      <t>タ</t>
    </rPh>
    <phoneticPr fontId="1"/>
  </si>
  <si>
    <t>不祥事案（法令違反）</t>
    <rPh sb="0" eb="3">
      <t>フショウジ</t>
    </rPh>
    <rPh sb="5" eb="7">
      <t>ホウレイ</t>
    </rPh>
    <rPh sb="7" eb="9">
      <t>イハン</t>
    </rPh>
    <phoneticPr fontId="1"/>
  </si>
  <si>
    <t>不祥事案（虐待）</t>
    <rPh sb="0" eb="3">
      <t>フショウジ</t>
    </rPh>
    <rPh sb="5" eb="7">
      <t>ギャクタイ</t>
    </rPh>
    <phoneticPr fontId="1"/>
  </si>
  <si>
    <t>不祥事案（法令違反）</t>
    <phoneticPr fontId="1"/>
  </si>
  <si>
    <t>不祥事案（虐待）</t>
    <phoneticPr fontId="1"/>
  </si>
  <si>
    <t>不祥事案（その他）</t>
    <phoneticPr fontId="1"/>
  </si>
  <si>
    <t>※事故・不祥事案について、詳細な記録（介護、看護記録等）や図がある場合は、</t>
    <phoneticPr fontId="1"/>
  </si>
  <si>
    <t>第１報（最終報告）</t>
    <rPh sb="4" eb="8">
      <t>サイシュウホウコク</t>
    </rPh>
    <phoneticPr fontId="1"/>
  </si>
  <si>
    <t>年齢</t>
    <rPh sb="0" eb="2">
      <t>ネンレイ</t>
    </rPh>
    <phoneticPr fontId="1"/>
  </si>
  <si>
    <t>他の自治体：県庁などなら県名（青森県など）、市区町村なら県＋市区町村名（東京都練馬区など）</t>
    <rPh sb="0" eb="1">
      <t>ホカ</t>
    </rPh>
    <rPh sb="2" eb="5">
      <t>ジチタイ</t>
    </rPh>
    <rPh sb="6" eb="8">
      <t>ケンチョウ</t>
    </rPh>
    <rPh sb="12" eb="14">
      <t>ケンメイ</t>
    </rPh>
    <rPh sb="15" eb="18">
      <t>アオモリケン</t>
    </rPh>
    <rPh sb="22" eb="24">
      <t>シク</t>
    </rPh>
    <rPh sb="24" eb="26">
      <t>チョウソン</t>
    </rPh>
    <rPh sb="28" eb="29">
      <t>ケン</t>
    </rPh>
    <rPh sb="30" eb="32">
      <t>シク</t>
    </rPh>
    <rPh sb="32" eb="34">
      <t>チョウソン</t>
    </rPh>
    <rPh sb="34" eb="35">
      <t>メイ</t>
    </rPh>
    <rPh sb="36" eb="39">
      <t>トウキョウト</t>
    </rPh>
    <rPh sb="39" eb="42">
      <t>ネリマク</t>
    </rPh>
    <phoneticPr fontId="1"/>
  </si>
  <si>
    <t>警察署名：むつ警察署、青森県県警察本部など</t>
    <rPh sb="0" eb="3">
      <t>ケイサツショ</t>
    </rPh>
    <rPh sb="3" eb="4">
      <t>メイ</t>
    </rPh>
    <rPh sb="7" eb="10">
      <t>ケイサツショ</t>
    </rPh>
    <rPh sb="11" eb="14">
      <t>アオモリケン</t>
    </rPh>
    <phoneticPr fontId="1"/>
  </si>
  <si>
    <t>対象者本人から見た続柄で記入</t>
    <rPh sb="0" eb="3">
      <t>タイショウシャ</t>
    </rPh>
    <rPh sb="3" eb="5">
      <t>ホンニン</t>
    </rPh>
    <rPh sb="7" eb="8">
      <t>ミ</t>
    </rPh>
    <rPh sb="9" eb="11">
      <t>ツヅキガラ</t>
    </rPh>
    <rPh sb="12" eb="14">
      <t>キニュウ</t>
    </rPh>
    <phoneticPr fontId="1"/>
  </si>
  <si>
    <t>事業所所在地</t>
    <rPh sb="0" eb="3">
      <t>ジギョウショ</t>
    </rPh>
    <rPh sb="3" eb="6">
      <t>ショザイチ</t>
    </rPh>
    <phoneticPr fontId="1"/>
  </si>
  <si>
    <t>程度</t>
    <rPh sb="0" eb="2">
      <t>テイド</t>
    </rPh>
    <phoneticPr fontId="1"/>
  </si>
  <si>
    <t>介護度</t>
    <rPh sb="0" eb="2">
      <t>カイゴ</t>
    </rPh>
    <rPh sb="2" eb="3">
      <t>ド</t>
    </rPh>
    <phoneticPr fontId="1"/>
  </si>
  <si>
    <t>対応概要</t>
    <phoneticPr fontId="1"/>
  </si>
  <si>
    <t>支１</t>
    <rPh sb="0" eb="1">
      <t>シ</t>
    </rPh>
    <phoneticPr fontId="1"/>
  </si>
  <si>
    <t>支２</t>
    <rPh sb="0" eb="1">
      <t>シ</t>
    </rPh>
    <phoneticPr fontId="1"/>
  </si>
  <si>
    <t>介１</t>
    <rPh sb="0" eb="1">
      <t>スケ</t>
    </rPh>
    <phoneticPr fontId="1"/>
  </si>
  <si>
    <t>介２</t>
    <rPh sb="0" eb="1">
      <t>スケ</t>
    </rPh>
    <phoneticPr fontId="1"/>
  </si>
  <si>
    <t>介３</t>
    <rPh sb="0" eb="1">
      <t>スケ</t>
    </rPh>
    <phoneticPr fontId="1"/>
  </si>
  <si>
    <t>介４</t>
    <rPh sb="0" eb="1">
      <t>スケ</t>
    </rPh>
    <phoneticPr fontId="1"/>
  </si>
  <si>
    <t>介５</t>
    <rPh sb="0" eb="1">
      <t>スケ</t>
    </rPh>
    <phoneticPr fontId="1"/>
  </si>
  <si>
    <t>受診</t>
    <rPh sb="0" eb="2">
      <t>ジュシン</t>
    </rPh>
    <phoneticPr fontId="1"/>
  </si>
  <si>
    <t>※受診等を伴わない場合は処置関係の記入不要、発生時の対応のみ入力</t>
    <rPh sb="1" eb="3">
      <t>ジュシン</t>
    </rPh>
    <rPh sb="3" eb="4">
      <t>トウ</t>
    </rPh>
    <rPh sb="12" eb="14">
      <t>ショチ</t>
    </rPh>
    <rPh sb="14" eb="16">
      <t>カンケイ</t>
    </rPh>
    <rPh sb="17" eb="19">
      <t>キニュウ</t>
    </rPh>
    <rPh sb="19" eb="21">
      <t>フヨウ</t>
    </rPh>
    <rPh sb="22" eb="25">
      <t>ハッセイジ</t>
    </rPh>
    <rPh sb="26" eb="28">
      <t>タイオウ</t>
    </rPh>
    <rPh sb="30" eb="32">
      <t>ニュウリョク</t>
    </rPh>
    <phoneticPr fontId="1"/>
  </si>
  <si>
    <t xml:space="preserve"> 第　</t>
    <rPh sb="1" eb="2">
      <t>ダイ</t>
    </rPh>
    <phoneticPr fontId="1"/>
  </si>
  <si>
    <t>※怪我を伴わない場合（不祥事案など）は、その他を選択し、簡潔な分類</t>
    <rPh sb="1" eb="3">
      <t>ケガ</t>
    </rPh>
    <rPh sb="4" eb="5">
      <t>トモナ</t>
    </rPh>
    <rPh sb="8" eb="10">
      <t>バアイ</t>
    </rPh>
    <rPh sb="11" eb="15">
      <t>フショウジアン</t>
    </rPh>
    <rPh sb="22" eb="23">
      <t>タ</t>
    </rPh>
    <rPh sb="24" eb="26">
      <t>センタク</t>
    </rPh>
    <rPh sb="28" eb="30">
      <t>カンケツ</t>
    </rPh>
    <rPh sb="31" eb="33">
      <t>ブンルイ</t>
    </rPh>
    <phoneticPr fontId="1"/>
  </si>
  <si>
    <t>※他のシートは消したり編集したりせず、そのままにしてください。（集計に使います）</t>
    <rPh sb="7" eb="8">
      <t>ケ</t>
    </rPh>
    <rPh sb="32" eb="34">
      <t>シュウケイ</t>
    </rPh>
    <rPh sb="35" eb="36">
      <t>ツカ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</si>
  <si>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</si>
  <si>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内容の詳細</t>
    <rPh sb="0" eb="2">
      <t>ナイヨウ</t>
    </rPh>
    <rPh sb="3" eb="5">
      <t>ショウサイ</t>
    </rPh>
    <phoneticPr fontId="1"/>
  </si>
  <si>
    <t>診断名</t>
    <rPh sb="0" eb="3">
      <t>シンダンメイ</t>
    </rPh>
    <phoneticPr fontId="1"/>
  </si>
  <si>
    <t>受診、応急処置</t>
    <rPh sb="0" eb="2">
      <t>ジュシン</t>
    </rPh>
    <rPh sb="3" eb="5">
      <t>オウキュウ</t>
    </rPh>
    <rPh sb="5" eb="7">
      <t>ショチ</t>
    </rPh>
    <phoneticPr fontId="1"/>
  </si>
  <si>
    <t>施設内医師</t>
    <rPh sb="0" eb="3">
      <t>シセツナイ</t>
    </rPh>
    <rPh sb="3" eb="5">
      <t>イシ</t>
    </rPh>
    <phoneticPr fontId="1"/>
  </si>
  <si>
    <t>ﾘｽﾄ転記用：</t>
    <rPh sb="3" eb="5">
      <t>テンキ</t>
    </rPh>
    <rPh sb="5" eb="6">
      <t>ヨウ</t>
    </rPh>
    <phoneticPr fontId="1"/>
  </si>
  <si>
    <t>追加対応</t>
    <rPh sb="0" eb="2">
      <t>ツイカ</t>
    </rPh>
    <rPh sb="2" eb="4">
      <t>タイオウ</t>
    </rPh>
    <phoneticPr fontId="1"/>
  </si>
  <si>
    <t>←I～AOまでコピー</t>
    <phoneticPr fontId="18"/>
  </si>
  <si>
    <t>別紙１</t>
    <rPh sb="0" eb="2">
      <t>ベッシ</t>
    </rPh>
    <phoneticPr fontId="1"/>
  </si>
  <si>
    <t>※第１報が最終報告であるときは、両方にチェックを入れてください。</t>
    <rPh sb="1" eb="2">
      <t>ダイ</t>
    </rPh>
    <rPh sb="3" eb="4">
      <t>ホウ</t>
    </rPh>
    <rPh sb="5" eb="7">
      <t>サイシュウ</t>
    </rPh>
    <rPh sb="7" eb="9">
      <t>ホウコク</t>
    </rPh>
    <rPh sb="16" eb="18">
      <t>リョウホウ</t>
    </rPh>
    <rPh sb="24" eb="25">
      <t>イ</t>
    </rPh>
    <phoneticPr fontId="1"/>
  </si>
  <si>
    <t>×アセスメントしプランニングしていく。⇒その結果どうしていくことにしたかを書く</t>
    <rPh sb="22" eb="24">
      <t>ケッカ</t>
    </rPh>
    <rPh sb="37" eb="38">
      <t>カ</t>
    </rPh>
    <phoneticPr fontId="1"/>
  </si>
  <si>
    <t>（被保番；</t>
    <rPh sb="1" eb="4">
      <t>ヒホバン</t>
    </rPh>
    <phoneticPr fontId="1"/>
  </si>
  <si>
    <t>青森県むつ市</t>
    <rPh sb="0" eb="3">
      <t>アオモリケン</t>
    </rPh>
    <rPh sb="5" eb="6">
      <t>シ</t>
    </rPh>
    <phoneticPr fontId="1"/>
  </si>
  <si>
    <t>←むつ市以外の場合は保険者名も修正してください。</t>
    <rPh sb="3" eb="4">
      <t>シ</t>
    </rPh>
    <rPh sb="4" eb="6">
      <t>イガイ</t>
    </rPh>
    <rPh sb="7" eb="9">
      <t>バアイ</t>
    </rPh>
    <rPh sb="10" eb="12">
      <t>ホケン</t>
    </rPh>
    <rPh sb="12" eb="13">
      <t>シャ</t>
    </rPh>
    <rPh sb="13" eb="14">
      <t>メイ</t>
    </rPh>
    <rPh sb="15" eb="17">
      <t>シュウセイ</t>
    </rPh>
    <phoneticPr fontId="1"/>
  </si>
  <si>
    <t>　（「横領」「虐待」「盗撮」「器物破損」など）を入力してください。</t>
    <rPh sb="3" eb="5">
      <t>オウリョウ</t>
    </rPh>
    <rPh sb="7" eb="9">
      <t>ギャクタイ</t>
    </rPh>
    <rPh sb="11" eb="13">
      <t>トウサツ</t>
    </rPh>
    <rPh sb="15" eb="17">
      <t>キブツ</t>
    </rPh>
    <rPh sb="17" eb="19">
      <t>ハソン</t>
    </rPh>
    <phoneticPr fontId="1"/>
  </si>
  <si>
    <t>※「最終報告」での提出があるまでは、続報があるものだと受け止めます。</t>
    <rPh sb="2" eb="4">
      <t>サイシュウ</t>
    </rPh>
    <rPh sb="4" eb="6">
      <t>ホウコク</t>
    </rPh>
    <rPh sb="9" eb="11">
      <t>テイシュツ</t>
    </rPh>
    <rPh sb="18" eb="20">
      <t>ゾクホウ</t>
    </rPh>
    <rPh sb="27" eb="28">
      <t>ウ</t>
    </rPh>
    <rPh sb="29" eb="30">
      <t>ト</t>
    </rPh>
    <phoneticPr fontId="1"/>
  </si>
  <si>
    <t>　そのpdf等も併せて添付してください。紙媒体での提出でも大丈夫です。</t>
    <rPh sb="6" eb="7">
      <t>トウ</t>
    </rPh>
    <rPh sb="8" eb="9">
      <t>アワ</t>
    </rPh>
    <rPh sb="11" eb="13">
      <t>テンプ</t>
    </rPh>
    <rPh sb="20" eb="21">
      <t>カミ</t>
    </rPh>
    <rPh sb="21" eb="23">
      <t>バイタイ</t>
    </rPh>
    <rPh sb="25" eb="27">
      <t>テイシュツ</t>
    </rPh>
    <rPh sb="29" eb="32">
      <t>ダイジョウブ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</si>
</sst>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DBNum3]ggge&quot;年&quot;m&quot;月&quot;d&quot;日&quot;"/>
    <numFmt numFmtId="177" formatCode="00"/>
    <numFmt numFmtId="178" formatCode="0000"/>
    <numFmt numFmtId="179" formatCode="0&quot;歳&quot;"/>
    <numFmt numFmtId="180" formatCode="hh:mm;@"/>
    <numFmt numFmtId="181" formatCode="[$-411]gee\.mm\.dd"/>
    <numFmt numFmtId="182" formatCode="000000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0" fillId="0" borderId="2" xfId="0" applyBorder="1">
      <alignment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77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178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178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6" borderId="2" xfId="0" applyFill="1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5" borderId="0" xfId="0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3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15" fillId="3" borderId="0" xfId="0" applyFont="1" applyFill="1" applyAlignment="1" applyProtection="1"/>
    <xf numFmtId="0" fontId="0" fillId="3" borderId="0" xfId="0" applyFill="1" applyProtection="1">
      <alignment vertical="center"/>
    </xf>
    <xf numFmtId="0" fontId="7" fillId="3" borderId="0" xfId="0" applyFont="1" applyFill="1" applyProtection="1">
      <alignment vertical="center"/>
    </xf>
    <xf numFmtId="0" fontId="8" fillId="3" borderId="0" xfId="0" applyFont="1" applyFill="1" applyProtection="1">
      <alignment vertical="center"/>
    </xf>
    <xf numFmtId="0" fontId="15" fillId="3" borderId="0" xfId="0" applyFont="1" applyFill="1" applyAlignment="1" applyProtection="1">
      <alignment vertical="top"/>
    </xf>
    <xf numFmtId="0" fontId="2" fillId="3" borderId="3" xfId="0" applyFont="1" applyFill="1" applyBorder="1" applyAlignment="1" applyProtection="1">
      <alignment horizontal="right" vertical="center"/>
    </xf>
    <xf numFmtId="0" fontId="0" fillId="3" borderId="5" xfId="0" applyFill="1" applyBorder="1" applyProtection="1">
      <alignment vertical="center"/>
    </xf>
    <xf numFmtId="0" fontId="2" fillId="3" borderId="5" xfId="0" applyFon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center"/>
    </xf>
    <xf numFmtId="0" fontId="0" fillId="3" borderId="0" xfId="0" applyFill="1" applyAlignment="1" applyProtection="1">
      <alignment horizontal="right" vertical="center"/>
    </xf>
    <xf numFmtId="0" fontId="0" fillId="3" borderId="1" xfId="0" applyFill="1" applyBorder="1" applyProtection="1">
      <alignment vertical="center"/>
    </xf>
    <xf numFmtId="0" fontId="7" fillId="2" borderId="2" xfId="0" applyFont="1" applyFill="1" applyBorder="1" applyProtection="1">
      <alignment vertical="center"/>
    </xf>
    <xf numFmtId="0" fontId="7" fillId="3" borderId="3" xfId="0" applyFont="1" applyFill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Protection="1">
      <alignment vertical="center"/>
    </xf>
    <xf numFmtId="0" fontId="9" fillId="3" borderId="5" xfId="0" applyFont="1" applyFill="1" applyBorder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vertical="center"/>
    </xf>
    <xf numFmtId="0" fontId="7" fillId="3" borderId="5" xfId="0" applyFont="1" applyFill="1" applyBorder="1" applyProtection="1">
      <alignment vertical="center"/>
    </xf>
    <xf numFmtId="0" fontId="7" fillId="3" borderId="4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8" xfId="0" applyFont="1" applyFill="1" applyBorder="1" applyProtection="1">
      <alignment vertical="center"/>
    </xf>
    <xf numFmtId="0" fontId="16" fillId="3" borderId="0" xfId="0" applyFont="1" applyFill="1" applyAlignment="1" applyProtection="1"/>
    <xf numFmtId="0" fontId="7" fillId="3" borderId="9" xfId="0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/>
    </xf>
    <xf numFmtId="0" fontId="7" fillId="3" borderId="10" xfId="0" applyFont="1" applyFill="1" applyBorder="1" applyProtection="1">
      <alignment vertical="center"/>
    </xf>
    <xf numFmtId="0" fontId="7" fillId="3" borderId="7" xfId="0" applyFont="1" applyFill="1" applyBorder="1" applyAlignment="1" applyProtection="1"/>
    <xf numFmtId="0" fontId="7" fillId="3" borderId="8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6" xfId="0" applyFont="1" applyFill="1" applyBorder="1" applyAlignment="1" applyProtection="1">
      <alignment horizontal="righ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7" xfId="0" applyFont="1" applyFill="1" applyBorder="1" applyProtection="1">
      <alignment vertical="center"/>
    </xf>
    <xf numFmtId="0" fontId="7" fillId="3" borderId="7" xfId="0" applyFont="1" applyFill="1" applyBorder="1" applyAlignment="1" applyProtection="1">
      <alignment horizontal="right" vertical="center"/>
    </xf>
    <xf numFmtId="0" fontId="7" fillId="3" borderId="8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15" xfId="0" applyFont="1" applyFill="1" applyBorder="1" applyProtection="1">
      <alignment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Protection="1">
      <alignment vertical="center"/>
    </xf>
    <xf numFmtId="0" fontId="7" fillId="3" borderId="10" xfId="0" applyFont="1" applyFill="1" applyBorder="1" applyAlignment="1" applyProtection="1">
      <alignment horizontal="center" vertical="center"/>
    </xf>
    <xf numFmtId="0" fontId="3" fillId="3" borderId="14" xfId="0" applyFont="1" applyFill="1" applyBorder="1" applyProtection="1">
      <alignment vertical="center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right" vertical="center"/>
    </xf>
    <xf numFmtId="0" fontId="11" fillId="3" borderId="8" xfId="0" applyFont="1" applyFill="1" applyBorder="1" applyAlignment="1" applyProtection="1">
      <alignment vertical="center"/>
    </xf>
    <xf numFmtId="0" fontId="11" fillId="3" borderId="1" xfId="0" applyFont="1" applyFill="1" applyBorder="1" applyProtection="1">
      <alignment vertical="center"/>
    </xf>
    <xf numFmtId="0" fontId="11" fillId="3" borderId="10" xfId="0" applyFont="1" applyFill="1" applyBorder="1" applyProtection="1">
      <alignment vertical="center"/>
    </xf>
    <xf numFmtId="0" fontId="15" fillId="3" borderId="0" xfId="0" applyFont="1" applyFill="1" applyProtection="1">
      <alignment vertical="center"/>
    </xf>
    <xf numFmtId="0" fontId="11" fillId="3" borderId="0" xfId="0" applyFont="1" applyFill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16" fillId="3" borderId="0" xfId="0" applyFont="1" applyFill="1" applyAlignment="1" applyProtection="1">
      <alignment vertical="center"/>
    </xf>
    <xf numFmtId="5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top" wrapText="1"/>
    </xf>
    <xf numFmtId="0" fontId="0" fillId="5" borderId="2" xfId="0" applyFill="1" applyBorder="1" applyProtection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18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181" fontId="1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12" fillId="3" borderId="0" xfId="0" applyFont="1" applyFill="1" applyAlignment="1" applyProtection="1">
      <alignment vertical="top"/>
      <protection locked="0"/>
    </xf>
    <xf numFmtId="0" fontId="13" fillId="3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18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 inden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Protection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176" fontId="0" fillId="3" borderId="0" xfId="0" applyNumberForma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textRotation="255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182" fontId="3" fillId="3" borderId="3" xfId="0" applyNumberFormat="1" applyFont="1" applyFill="1" applyBorder="1" applyAlignment="1" applyProtection="1">
      <alignment horizontal="center" vertical="center"/>
      <protection locked="0"/>
    </xf>
    <xf numFmtId="182" fontId="3" fillId="3" borderId="5" xfId="0" applyNumberFormat="1" applyFont="1" applyFill="1" applyBorder="1" applyAlignment="1" applyProtection="1">
      <alignment horizontal="center" vertical="center"/>
      <protection locked="0"/>
    </xf>
    <xf numFmtId="18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textRotation="255" wrapText="1"/>
    </xf>
    <xf numFmtId="0" fontId="7" fillId="2" borderId="13" xfId="0" applyFont="1" applyFill="1" applyBorder="1" applyAlignment="1" applyProtection="1">
      <alignment horizontal="center" vertical="center" textRotation="255" wrapText="1"/>
    </xf>
    <xf numFmtId="0" fontId="7" fillId="2" borderId="12" xfId="0" applyFont="1" applyFill="1" applyBorder="1" applyAlignment="1" applyProtection="1">
      <alignment horizontal="center" vertical="center" textRotation="255" wrapText="1"/>
    </xf>
    <xf numFmtId="179" fontId="7" fillId="3" borderId="3" xfId="0" applyNumberFormat="1" applyFont="1" applyFill="1" applyBorder="1" applyAlignment="1" applyProtection="1">
      <alignment horizontal="center" vertical="center"/>
      <protection locked="0"/>
    </xf>
    <xf numFmtId="17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vertical="top" wrapText="1"/>
      <protection locked="0"/>
    </xf>
    <xf numFmtId="0" fontId="7" fillId="3" borderId="5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10" fillId="3" borderId="7" xfId="0" applyFont="1" applyFill="1" applyBorder="1" applyAlignment="1" applyProtection="1">
      <alignment horizontal="left" vertical="center"/>
    </xf>
    <xf numFmtId="0" fontId="10" fillId="3" borderId="0" xfId="0" applyFont="1" applyFill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13" xfId="0" applyFont="1" applyFill="1" applyBorder="1" applyAlignment="1" applyProtection="1">
      <alignment horizontal="left" vertical="center" wrapText="1"/>
    </xf>
    <xf numFmtId="0" fontId="7" fillId="2" borderId="1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vertical="center"/>
    </xf>
    <xf numFmtId="0" fontId="20" fillId="3" borderId="4" xfId="0" applyFont="1" applyFill="1" applyBorder="1" applyAlignment="1" applyProtection="1">
      <alignment vertical="center"/>
    </xf>
  </cellXfs>
  <cellStyles count="1">
    <cellStyle name="標準" xfId="0" builtinId="0"/>
  </cellStyles>
  <dxfs count="10"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集計!$E$41" lockText="1" noThreeD="1"/>
</file>

<file path=xl/ctrlProps/ctrlProp10.xml><?xml version="1.0" encoding="utf-8"?>
<formControlPr xmlns="http://schemas.microsoft.com/office/spreadsheetml/2009/9/main" objectType="CheckBox" fmlaLink="集計!$E$23" lockText="1" noThreeD="1"/>
</file>

<file path=xl/ctrlProps/ctrlProp11.xml><?xml version="1.0" encoding="utf-8"?>
<formControlPr xmlns="http://schemas.microsoft.com/office/spreadsheetml/2009/9/main" objectType="CheckBox" fmlaLink="集計!$E$24" lockText="1" noThreeD="1"/>
</file>

<file path=xl/ctrlProps/ctrlProp12.xml><?xml version="1.0" encoding="utf-8"?>
<formControlPr xmlns="http://schemas.microsoft.com/office/spreadsheetml/2009/9/main" objectType="CheckBox" fmlaLink="集計!$E$25" lockText="1" noThreeD="1"/>
</file>

<file path=xl/ctrlProps/ctrlProp13.xml><?xml version="1.0" encoding="utf-8"?>
<formControlPr xmlns="http://schemas.microsoft.com/office/spreadsheetml/2009/9/main" objectType="CheckBox" fmlaLink="集計!$E$26" lockText="1" noThreeD="1"/>
</file>

<file path=xl/ctrlProps/ctrlProp14.xml><?xml version="1.0" encoding="utf-8"?>
<formControlPr xmlns="http://schemas.microsoft.com/office/spreadsheetml/2009/9/main" objectType="CheckBox" fmlaLink="集計!$E$27" lockText="1" noThreeD="1"/>
</file>

<file path=xl/ctrlProps/ctrlProp15.xml><?xml version="1.0" encoding="utf-8"?>
<formControlPr xmlns="http://schemas.microsoft.com/office/spreadsheetml/2009/9/main" objectType="CheckBox" fmlaLink="集計!$E$28" lockText="1" noThreeD="1"/>
</file>

<file path=xl/ctrlProps/ctrlProp16.xml><?xml version="1.0" encoding="utf-8"?>
<formControlPr xmlns="http://schemas.microsoft.com/office/spreadsheetml/2009/9/main" objectType="CheckBox" fmlaLink="集計!$E$29" lockText="1" noThreeD="1"/>
</file>

<file path=xl/ctrlProps/ctrlProp17.xml><?xml version="1.0" encoding="utf-8"?>
<formControlPr xmlns="http://schemas.microsoft.com/office/spreadsheetml/2009/9/main" objectType="CheckBox" fmlaLink="集計!$E$31" lockText="1" noThreeD="1"/>
</file>

<file path=xl/ctrlProps/ctrlProp18.xml><?xml version="1.0" encoding="utf-8"?>
<formControlPr xmlns="http://schemas.microsoft.com/office/spreadsheetml/2009/9/main" objectType="CheckBox" fmlaLink="集計!$E$32" lockText="1" noThreeD="1"/>
</file>

<file path=xl/ctrlProps/ctrlProp19.xml><?xml version="1.0" encoding="utf-8"?>
<formControlPr xmlns="http://schemas.microsoft.com/office/spreadsheetml/2009/9/main" objectType="CheckBox" fmlaLink="集計!$E$33" lockText="1" noThreeD="1"/>
</file>

<file path=xl/ctrlProps/ctrlProp2.xml><?xml version="1.0" encoding="utf-8"?>
<formControlPr xmlns="http://schemas.microsoft.com/office/spreadsheetml/2009/9/main" objectType="CheckBox" fmlaLink="集計!$E$42" lockText="1" noThreeD="1"/>
</file>

<file path=xl/ctrlProps/ctrlProp20.xml><?xml version="1.0" encoding="utf-8"?>
<formControlPr xmlns="http://schemas.microsoft.com/office/spreadsheetml/2009/9/main" objectType="CheckBox" fmlaLink="集計!$E$34" lockText="1" noThreeD="1"/>
</file>

<file path=xl/ctrlProps/ctrlProp21.xml><?xml version="1.0" encoding="utf-8"?>
<formControlPr xmlns="http://schemas.microsoft.com/office/spreadsheetml/2009/9/main" objectType="CheckBox" fmlaLink="集計!$E$35" lockText="1" noThreeD="1"/>
</file>

<file path=xl/ctrlProps/ctrlProp22.xml><?xml version="1.0" encoding="utf-8"?>
<formControlPr xmlns="http://schemas.microsoft.com/office/spreadsheetml/2009/9/main" objectType="CheckBox" fmlaLink="集計!$E$36" lockText="1" noThreeD="1"/>
</file>

<file path=xl/ctrlProps/ctrlProp23.xml><?xml version="1.0" encoding="utf-8"?>
<formControlPr xmlns="http://schemas.microsoft.com/office/spreadsheetml/2009/9/main" objectType="CheckBox" fmlaLink="集計!$E$37" lockText="1" noThreeD="1"/>
</file>

<file path=xl/ctrlProps/ctrlProp24.xml><?xml version="1.0" encoding="utf-8"?>
<formControlPr xmlns="http://schemas.microsoft.com/office/spreadsheetml/2009/9/main" objectType="CheckBox" fmlaLink="集計!$E$16" lockText="1" noThreeD="1"/>
</file>

<file path=xl/ctrlProps/ctrlProp25.xml><?xml version="1.0" encoding="utf-8"?>
<formControlPr xmlns="http://schemas.microsoft.com/office/spreadsheetml/2009/9/main" objectType="CheckBox" fmlaLink="集計!$E$17" lockText="1" noThreeD="1"/>
</file>

<file path=xl/ctrlProps/ctrlProp26.xml><?xml version="1.0" encoding="utf-8"?>
<formControlPr xmlns="http://schemas.microsoft.com/office/spreadsheetml/2009/9/main" objectType="CheckBox" fmlaLink="集計!$E$3" lockText="1" noThreeD="1"/>
</file>

<file path=xl/ctrlProps/ctrlProp27.xml><?xml version="1.0" encoding="utf-8"?>
<formControlPr xmlns="http://schemas.microsoft.com/office/spreadsheetml/2009/9/main" objectType="CheckBox" fmlaLink="集計!$E$4" lockText="1" noThreeD="1"/>
</file>

<file path=xl/ctrlProps/ctrlProp28.xml><?xml version="1.0" encoding="utf-8"?>
<formControlPr xmlns="http://schemas.microsoft.com/office/spreadsheetml/2009/9/main" objectType="CheckBox" fmlaLink="集計!$E$5" lockText="1" noThreeD="1"/>
</file>

<file path=xl/ctrlProps/ctrlProp29.xml><?xml version="1.0" encoding="utf-8"?>
<formControlPr xmlns="http://schemas.microsoft.com/office/spreadsheetml/2009/9/main" objectType="CheckBox" fmlaLink="集計!$E$9" lockText="1" noThreeD="1"/>
</file>

<file path=xl/ctrlProps/ctrlProp3.xml><?xml version="1.0" encoding="utf-8"?>
<formControlPr xmlns="http://schemas.microsoft.com/office/spreadsheetml/2009/9/main" objectType="CheckBox" fmlaLink="集計!$E$46" lockText="1" noThreeD="1"/>
</file>

<file path=xl/ctrlProps/ctrlProp30.xml><?xml version="1.0" encoding="utf-8"?>
<formControlPr xmlns="http://schemas.microsoft.com/office/spreadsheetml/2009/9/main" objectType="CheckBox" fmlaLink="集計!$E$10" lockText="1" noThreeD="1"/>
</file>

<file path=xl/ctrlProps/ctrlProp31.xml><?xml version="1.0" encoding="utf-8"?>
<formControlPr xmlns="http://schemas.microsoft.com/office/spreadsheetml/2009/9/main" objectType="CheckBox" fmlaLink="集計!$E$11" lockText="1" noThreeD="1"/>
</file>

<file path=xl/ctrlProps/ctrlProp32.xml><?xml version="1.0" encoding="utf-8"?>
<formControlPr xmlns="http://schemas.microsoft.com/office/spreadsheetml/2009/9/main" objectType="CheckBox" fmlaLink="集計!$E$12" lockText="1" noThreeD="1"/>
</file>

<file path=xl/ctrlProps/ctrlProp33.xml><?xml version="1.0" encoding="utf-8"?>
<formControlPr xmlns="http://schemas.microsoft.com/office/spreadsheetml/2009/9/main" objectType="CheckBox" fmlaLink="集計!$E$45" lockText="1" noThreeD="1"/>
</file>

<file path=xl/ctrlProps/ctrlProp34.xml><?xml version="1.0" encoding="utf-8"?>
<formControlPr xmlns="http://schemas.microsoft.com/office/spreadsheetml/2009/9/main" objectType="CheckBox" fmlaLink="集計!$E$49" lockText="1" noThreeD="1"/>
</file>

<file path=xl/ctrlProps/ctrlProp35.xml><?xml version="1.0" encoding="utf-8"?>
<formControlPr xmlns="http://schemas.microsoft.com/office/spreadsheetml/2009/9/main" objectType="CheckBox" fmlaLink="集計!$E$52" lockText="1" noThreeD="1"/>
</file>

<file path=xl/ctrlProps/ctrlProp36.xml><?xml version="1.0" encoding="utf-8"?>
<formControlPr xmlns="http://schemas.microsoft.com/office/spreadsheetml/2009/9/main" objectType="CheckBox" fmlaLink="集計!$E$53" lockText="1" noThreeD="1"/>
</file>

<file path=xl/ctrlProps/ctrlProp37.xml><?xml version="1.0" encoding="utf-8"?>
<formControlPr xmlns="http://schemas.microsoft.com/office/spreadsheetml/2009/9/main" objectType="CheckBox" fmlaLink="集計!$E$54" lockText="1" noThreeD="1"/>
</file>

<file path=xl/ctrlProps/ctrlProp38.xml><?xml version="1.0" encoding="utf-8"?>
<formControlPr xmlns="http://schemas.microsoft.com/office/spreadsheetml/2009/9/main" objectType="CheckBox" fmlaLink="集計!$E$56" lockText="1" noThreeD="1"/>
</file>

<file path=xl/ctrlProps/ctrlProp39.xml><?xml version="1.0" encoding="utf-8"?>
<formControlPr xmlns="http://schemas.microsoft.com/office/spreadsheetml/2009/9/main" objectType="CheckBox" fmlaLink="集計!$E$57" lockText="1" noThreeD="1"/>
</file>

<file path=xl/ctrlProps/ctrlProp4.xml><?xml version="1.0" encoding="utf-8"?>
<formControlPr xmlns="http://schemas.microsoft.com/office/spreadsheetml/2009/9/main" objectType="CheckBox" fmlaLink="集計!$E$50" lockText="1" noThreeD="1"/>
</file>

<file path=xl/ctrlProps/ctrlProp40.xml><?xml version="1.0" encoding="utf-8"?>
<formControlPr xmlns="http://schemas.microsoft.com/office/spreadsheetml/2009/9/main" objectType="CheckBox" fmlaLink="集計!$E$58" lockText="1" noThreeD="1"/>
</file>

<file path=xl/ctrlProps/ctrlProp41.xml><?xml version="1.0" encoding="utf-8"?>
<formControlPr xmlns="http://schemas.microsoft.com/office/spreadsheetml/2009/9/main" objectType="CheckBox" fmlaLink="集計!$E$59" lockText="1" noThreeD="1"/>
</file>

<file path=xl/ctrlProps/ctrlProp42.xml><?xml version="1.0" encoding="utf-8"?>
<formControlPr xmlns="http://schemas.microsoft.com/office/spreadsheetml/2009/9/main" objectType="CheckBox" fmlaLink="集計!$E$60" lockText="1" noThreeD="1"/>
</file>

<file path=xl/ctrlProps/ctrlProp43.xml><?xml version="1.0" encoding="utf-8"?>
<formControlPr xmlns="http://schemas.microsoft.com/office/spreadsheetml/2009/9/main" objectType="CheckBox" fmlaLink="集計!$E$62" lockText="1" noThreeD="1"/>
</file>

<file path=xl/ctrlProps/ctrlProp44.xml><?xml version="1.0" encoding="utf-8"?>
<formControlPr xmlns="http://schemas.microsoft.com/office/spreadsheetml/2009/9/main" objectType="CheckBox" fmlaLink="集計!$E$61" lockText="1" noThreeD="1"/>
</file>

<file path=xl/ctrlProps/ctrlProp45.xml><?xml version="1.0" encoding="utf-8"?>
<formControlPr xmlns="http://schemas.microsoft.com/office/spreadsheetml/2009/9/main" objectType="CheckBox" fmlaLink="集計!$E$55" lockText="1" noThreeD="1"/>
</file>

<file path=xl/ctrlProps/ctrlProp46.xml><?xml version="1.0" encoding="utf-8"?>
<formControlPr xmlns="http://schemas.microsoft.com/office/spreadsheetml/2009/9/main" objectType="CheckBox" fmlaLink="集計!$E$66" lockText="1" noThreeD="1"/>
</file>

<file path=xl/ctrlProps/ctrlProp47.xml><?xml version="1.0" encoding="utf-8"?>
<formControlPr xmlns="http://schemas.microsoft.com/office/spreadsheetml/2009/9/main" objectType="CheckBox" fmlaLink="集計!$E$67" lockText="1" noThreeD="1"/>
</file>

<file path=xl/ctrlProps/ctrlProp48.xml><?xml version="1.0" encoding="utf-8"?>
<formControlPr xmlns="http://schemas.microsoft.com/office/spreadsheetml/2009/9/main" objectType="CheckBox" fmlaLink="集計!$E$69" lockText="1" noThreeD="1"/>
</file>

<file path=xl/ctrlProps/ctrlProp49.xml><?xml version="1.0" encoding="utf-8"?>
<formControlPr xmlns="http://schemas.microsoft.com/office/spreadsheetml/2009/9/main" objectType="CheckBox" fmlaLink="集計!$E$71" lockText="1" noThreeD="1"/>
</file>

<file path=xl/ctrlProps/ctrlProp5.xml><?xml version="1.0" encoding="utf-8"?>
<formControlPr xmlns="http://schemas.microsoft.com/office/spreadsheetml/2009/9/main" objectType="CheckBox" fmlaLink="集計!$E$43" lockText="1" noThreeD="1"/>
</file>

<file path=xl/ctrlProps/ctrlProp50.xml><?xml version="1.0" encoding="utf-8"?>
<formControlPr xmlns="http://schemas.microsoft.com/office/spreadsheetml/2009/9/main" objectType="CheckBox" fmlaLink="集計!$E$72" lockText="1" noThreeD="1"/>
</file>

<file path=xl/ctrlProps/ctrlProp51.xml><?xml version="1.0" encoding="utf-8"?>
<formControlPr xmlns="http://schemas.microsoft.com/office/spreadsheetml/2009/9/main" objectType="CheckBox" fmlaLink="集計!$E$73" lockText="1" noThreeD="1"/>
</file>

<file path=xl/ctrlProps/ctrlProp52.xml><?xml version="1.0" encoding="utf-8"?>
<formControlPr xmlns="http://schemas.microsoft.com/office/spreadsheetml/2009/9/main" objectType="CheckBox" fmlaLink="集計!$E$74" lockText="1" noThreeD="1"/>
</file>

<file path=xl/ctrlProps/ctrlProp53.xml><?xml version="1.0" encoding="utf-8"?>
<formControlPr xmlns="http://schemas.microsoft.com/office/spreadsheetml/2009/9/main" objectType="CheckBox" fmlaLink="集計!$E$83" lockText="1" noThreeD="1"/>
</file>

<file path=xl/ctrlProps/ctrlProp54.xml><?xml version="1.0" encoding="utf-8"?>
<formControlPr xmlns="http://schemas.microsoft.com/office/spreadsheetml/2009/9/main" objectType="CheckBox" fmlaLink="集計!$E$84" lockText="1" noThreeD="1"/>
</file>

<file path=xl/ctrlProps/ctrlProp55.xml><?xml version="1.0" encoding="utf-8"?>
<formControlPr xmlns="http://schemas.microsoft.com/office/spreadsheetml/2009/9/main" objectType="CheckBox" fmlaLink="集計!$E$85" lockText="1" noThreeD="1"/>
</file>

<file path=xl/ctrlProps/ctrlProp56.xml><?xml version="1.0" encoding="utf-8"?>
<formControlPr xmlns="http://schemas.microsoft.com/office/spreadsheetml/2009/9/main" objectType="CheckBox" fmlaLink="集計!$E$19" lockText="1" noThreeD="1"/>
</file>

<file path=xl/ctrlProps/ctrlProp57.xml><?xml version="1.0" encoding="utf-8"?>
<formControlPr xmlns="http://schemas.microsoft.com/office/spreadsheetml/2009/9/main" objectType="CheckBox" fmlaLink="集計!$E$20" lockText="1" noThreeD="1"/>
</file>

<file path=xl/ctrlProps/ctrlProp58.xml><?xml version="1.0" encoding="utf-8"?>
<formControlPr xmlns="http://schemas.microsoft.com/office/spreadsheetml/2009/9/main" objectType="CheckBox" fmlaLink="集計!$E$78" lockText="1" noThreeD="1"/>
</file>

<file path=xl/ctrlProps/ctrlProp59.xml><?xml version="1.0" encoding="utf-8"?>
<formControlPr xmlns="http://schemas.microsoft.com/office/spreadsheetml/2009/9/main" objectType="CheckBox" fmlaLink="集計!$E$79" lockText="1" noThreeD="1"/>
</file>

<file path=xl/ctrlProps/ctrlProp6.xml><?xml version="1.0" encoding="utf-8"?>
<formControlPr xmlns="http://schemas.microsoft.com/office/spreadsheetml/2009/9/main" objectType="CheckBox" fmlaLink="集計!$E$47" lockText="1" noThreeD="1"/>
</file>

<file path=xl/ctrlProps/ctrlProp60.xml><?xml version="1.0" encoding="utf-8"?>
<formControlPr xmlns="http://schemas.microsoft.com/office/spreadsheetml/2009/9/main" objectType="CheckBox" fmlaLink="集計!$E$80" lockText="1" noThreeD="1"/>
</file>

<file path=xl/ctrlProps/ctrlProp61.xml><?xml version="1.0" encoding="utf-8"?>
<formControlPr xmlns="http://schemas.microsoft.com/office/spreadsheetml/2009/9/main" objectType="CheckBox" fmlaLink="集計!$E$68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集計!$E$44" lockText="1" noThreeD="1"/>
</file>

<file path=xl/ctrlProps/ctrlProp8.xml><?xml version="1.0" encoding="utf-8"?>
<formControlPr xmlns="http://schemas.microsoft.com/office/spreadsheetml/2009/9/main" objectType="CheckBox" fmlaLink="集計!$E$48" lockText="1" noThreeD="1"/>
</file>

<file path=xl/ctrlProps/ctrlProp9.xml><?xml version="1.0" encoding="utf-8"?>
<formControlPr xmlns="http://schemas.microsoft.com/office/spreadsheetml/2009/9/main" objectType="CheckBox" fmlaLink="集計!$E$2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226181</xdr:colOff>
      <xdr:row>5</xdr:row>
      <xdr:rowOff>255814</xdr:rowOff>
    </xdr:from>
    <xdr:to>
      <xdr:col>6</xdr:col>
      <xdr:colOff>36100</xdr:colOff>
      <xdr:row>5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00764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oneCell">
    <xdr:from>
      <xdr:col>6</xdr:col>
      <xdr:colOff>161925</xdr:colOff>
      <xdr:row>19</xdr:row>
      <xdr:rowOff>152400</xdr:rowOff>
    </xdr:from>
    <xdr:to>
      <xdr:col>6</xdr:col>
      <xdr:colOff>485775</xdr:colOff>
      <xdr:row>20</xdr:row>
      <xdr:rowOff>28575</xdr:rowOff>
    </xdr:to>
    <xdr:sp macro="" textlink="">
      <xdr:nvSpPr>
        <xdr:cNvPr id="2063" name="CheckBox_DemLv1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180975</xdr:rowOff>
    </xdr:from>
    <xdr:to>
      <xdr:col>7</xdr:col>
      <xdr:colOff>390525</xdr:colOff>
      <xdr:row>20</xdr:row>
      <xdr:rowOff>38100</xdr:rowOff>
    </xdr:to>
    <xdr:sp macro="" textlink="">
      <xdr:nvSpPr>
        <xdr:cNvPr id="2071" name="CheckBox_DemLv2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171450</xdr:colOff>
      <xdr:row>19</xdr:row>
      <xdr:rowOff>180975</xdr:rowOff>
    </xdr:from>
    <xdr:to>
      <xdr:col>8</xdr:col>
      <xdr:colOff>495300</xdr:colOff>
      <xdr:row>20</xdr:row>
      <xdr:rowOff>38100</xdr:rowOff>
    </xdr:to>
    <xdr:sp macro="" textlink="">
      <xdr:nvSpPr>
        <xdr:cNvPr id="2072" name="CheckBox_DemLv3" hidden="1">
          <a:extLst>
            <a:ext uri="{63B3BB69-23CF-44E3-9099-C40C66FF867C}">
              <a14:compatExt xmlns:a14="http://schemas.microsoft.com/office/drawing/2010/main" spid="_x0000_s2072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19</xdr:row>
      <xdr:rowOff>180975</xdr:rowOff>
    </xdr:from>
    <xdr:to>
      <xdr:col>9</xdr:col>
      <xdr:colOff>428625</xdr:colOff>
      <xdr:row>20</xdr:row>
      <xdr:rowOff>38100</xdr:rowOff>
    </xdr:to>
    <xdr:sp macro="" textlink="">
      <xdr:nvSpPr>
        <xdr:cNvPr id="2073" name="CheckBox_DemLv4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219075</xdr:colOff>
      <xdr:row>19</xdr:row>
      <xdr:rowOff>180975</xdr:rowOff>
    </xdr:from>
    <xdr:to>
      <xdr:col>10</xdr:col>
      <xdr:colOff>542925</xdr:colOff>
      <xdr:row>20</xdr:row>
      <xdr:rowOff>38100</xdr:rowOff>
    </xdr:to>
    <xdr:sp macro="" textlink="">
      <xdr:nvSpPr>
        <xdr:cNvPr id="2074" name="CheckBox_DemLv5" hidden="1">
          <a:extLst>
            <a:ext uri="{63B3BB69-23CF-44E3-9099-C40C66FF867C}">
              <a14:compatExt xmlns:a14="http://schemas.microsoft.com/office/drawing/2010/main" spid="_x0000_s2074"/>
            </a:ex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171450</xdr:colOff>
      <xdr:row>19</xdr:row>
      <xdr:rowOff>180975</xdr:rowOff>
    </xdr:from>
    <xdr:to>
      <xdr:col>11</xdr:col>
      <xdr:colOff>495300</xdr:colOff>
      <xdr:row>20</xdr:row>
      <xdr:rowOff>38100</xdr:rowOff>
    </xdr:to>
    <xdr:sp macro="" textlink="">
      <xdr:nvSpPr>
        <xdr:cNvPr id="2075" name="CheckBox_DemLv6" hidden="1">
          <a:extLst>
            <a:ext uri="{63B3BB69-23CF-44E3-9099-C40C66FF867C}">
              <a14:compatExt xmlns:a14="http://schemas.microsoft.com/office/drawing/2010/main" spid="_x0000_s2075"/>
            </a:ex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76200</xdr:colOff>
      <xdr:row>19</xdr:row>
      <xdr:rowOff>180975</xdr:rowOff>
    </xdr:from>
    <xdr:to>
      <xdr:col>12</xdr:col>
      <xdr:colOff>419100</xdr:colOff>
      <xdr:row>20</xdr:row>
      <xdr:rowOff>38100</xdr:rowOff>
    </xdr:to>
    <xdr:sp macro="" textlink="">
      <xdr:nvSpPr>
        <xdr:cNvPr id="2076" name="CheckBox_DemLv7" hidden="1">
          <a:extLst>
            <a:ext uri="{63B3BB69-23CF-44E3-9099-C40C66FF867C}">
              <a14:compatExt xmlns:a14="http://schemas.microsoft.com/office/drawing/2010/main" spid="_x0000_s2076"/>
            </a:ex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22</xdr:row>
      <xdr:rowOff>76200</xdr:rowOff>
    </xdr:from>
    <xdr:to>
      <xdr:col>4</xdr:col>
      <xdr:colOff>419100</xdr:colOff>
      <xdr:row>22</xdr:row>
      <xdr:rowOff>314325</xdr:rowOff>
    </xdr:to>
    <xdr:sp macro="" textlink="">
      <xdr:nvSpPr>
        <xdr:cNvPr id="2130" name="Check Box 82" hidden="1">
          <a:extLst>
            <a:ext uri="{63B3BB69-23CF-44E3-9099-C40C66FF867C}">
              <a14:compatExt xmlns:a14="http://schemas.microsoft.com/office/drawing/2010/main" spid="_x0000_s2130"/>
            </a:ex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22</xdr:row>
      <xdr:rowOff>76200</xdr:rowOff>
    </xdr:from>
    <xdr:to>
      <xdr:col>7</xdr:col>
      <xdr:colOff>438150</xdr:colOff>
      <xdr:row>22</xdr:row>
      <xdr:rowOff>314325</xdr:rowOff>
    </xdr:to>
    <xdr:sp macro="" textlink="">
      <xdr:nvSpPr>
        <xdr:cNvPr id="2135" name="Check Box 87" hidden="1">
          <a:extLst>
            <a:ext uri="{63B3BB69-23CF-44E3-9099-C40C66FF867C}">
              <a14:compatExt xmlns:a14="http://schemas.microsoft.com/office/drawing/2010/main" spid="_x0000_s2135"/>
            </a:ex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23</xdr:row>
      <xdr:rowOff>76200</xdr:rowOff>
    </xdr:from>
    <xdr:to>
      <xdr:col>7</xdr:col>
      <xdr:colOff>438150</xdr:colOff>
      <xdr:row>23</xdr:row>
      <xdr:rowOff>314325</xdr:rowOff>
    </xdr:to>
    <xdr:sp macro="" textlink="">
      <xdr:nvSpPr>
        <xdr:cNvPr id="2142" name="Check Box 94" hidden="1">
          <a:extLst>
            <a:ext uri="{63B3BB69-23CF-44E3-9099-C40C66FF867C}">
              <a14:compatExt xmlns:a14="http://schemas.microsoft.com/office/drawing/2010/main" spid="_x0000_s2142"/>
            </a:ex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24</xdr:row>
      <xdr:rowOff>76200</xdr:rowOff>
    </xdr:from>
    <xdr:to>
      <xdr:col>7</xdr:col>
      <xdr:colOff>438150</xdr:colOff>
      <xdr:row>24</xdr:row>
      <xdr:rowOff>314325</xdr:rowOff>
    </xdr:to>
    <xdr:sp macro="" textlink="">
      <xdr:nvSpPr>
        <xdr:cNvPr id="2143" name="Check Box 95" hidden="1">
          <a:extLst>
            <a:ext uri="{63B3BB69-23CF-44E3-9099-C40C66FF867C}">
              <a14:compatExt xmlns:a14="http://schemas.microsoft.com/office/drawing/2010/main" spid="_x0000_s2143"/>
            </a:ex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22</xdr:row>
      <xdr:rowOff>76200</xdr:rowOff>
    </xdr:from>
    <xdr:to>
      <xdr:col>10</xdr:col>
      <xdr:colOff>447675</xdr:colOff>
      <xdr:row>22</xdr:row>
      <xdr:rowOff>314325</xdr:rowOff>
    </xdr:to>
    <xdr:sp macro="" textlink="">
      <xdr:nvSpPr>
        <xdr:cNvPr id="2144" name="Check Box 96" hidden="1">
          <a:extLst>
            <a:ext uri="{63B3BB69-23CF-44E3-9099-C40C66FF867C}">
              <a14:compatExt xmlns:a14="http://schemas.microsoft.com/office/drawing/2010/main" spid="_x0000_s2144"/>
            </a:ex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23</xdr:row>
      <xdr:rowOff>76200</xdr:rowOff>
    </xdr:from>
    <xdr:to>
      <xdr:col>10</xdr:col>
      <xdr:colOff>447675</xdr:colOff>
      <xdr:row>23</xdr:row>
      <xdr:rowOff>314325</xdr:rowOff>
    </xdr:to>
    <xdr:sp macro="" textlink="">
      <xdr:nvSpPr>
        <xdr:cNvPr id="2145" name="Check Box 97" hidden="1">
          <a:extLst>
            <a:ext uri="{63B3BB69-23CF-44E3-9099-C40C66FF867C}">
              <a14:compatExt xmlns:a14="http://schemas.microsoft.com/office/drawing/2010/main" spid="_x0000_s2145"/>
            </a:ex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504825</xdr:colOff>
      <xdr:row>22</xdr:row>
      <xdr:rowOff>76200</xdr:rowOff>
    </xdr:from>
    <xdr:to>
      <xdr:col>12</xdr:col>
      <xdr:colOff>361950</xdr:colOff>
      <xdr:row>22</xdr:row>
      <xdr:rowOff>314325</xdr:rowOff>
    </xdr:to>
    <xdr:sp macro="" textlink="">
      <xdr:nvSpPr>
        <xdr:cNvPr id="2146" name="Check Box 98" hidden="1">
          <a:extLst>
            <a:ext uri="{63B3BB69-23CF-44E3-9099-C40C66FF867C}">
              <a14:compatExt xmlns:a14="http://schemas.microsoft.com/office/drawing/2010/main" spid="_x0000_s2146"/>
            </a:ex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504825</xdr:colOff>
      <xdr:row>23</xdr:row>
      <xdr:rowOff>76200</xdr:rowOff>
    </xdr:from>
    <xdr:to>
      <xdr:col>12</xdr:col>
      <xdr:colOff>361950</xdr:colOff>
      <xdr:row>23</xdr:row>
      <xdr:rowOff>314325</xdr:rowOff>
    </xdr:to>
    <xdr:sp macro="" textlink="">
      <xdr:nvSpPr>
        <xdr:cNvPr id="2147" name="Check Box 99" hidden="1">
          <a:extLst>
            <a:ext uri="{63B3BB69-23CF-44E3-9099-C40C66FF867C}">
              <a14:compatExt xmlns:a14="http://schemas.microsoft.com/office/drawing/2010/main" spid="_x0000_s2147"/>
            </a:ex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304800</xdr:colOff>
      <xdr:row>17</xdr:row>
      <xdr:rowOff>152400</xdr:rowOff>
    </xdr:from>
    <xdr:to>
      <xdr:col>6</xdr:col>
      <xdr:colOff>561975</xdr:colOff>
      <xdr:row>18</xdr:row>
      <xdr:rowOff>1058</xdr:rowOff>
    </xdr:to>
    <xdr:sp macro="" textlink="">
      <xdr:nvSpPr>
        <xdr:cNvPr id="2148" name="Check Box 100" hidden="1">
          <a:extLst>
            <a:ext uri="{63B3BB69-23CF-44E3-9099-C40C66FF867C}">
              <a14:compatExt xmlns:a14="http://schemas.microsoft.com/office/drawing/2010/main" spid="_x0000_s2148"/>
            </a:ex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200025</xdr:colOff>
      <xdr:row>17</xdr:row>
      <xdr:rowOff>152400</xdr:rowOff>
    </xdr:from>
    <xdr:to>
      <xdr:col>7</xdr:col>
      <xdr:colOff>457200</xdr:colOff>
      <xdr:row>18</xdr:row>
      <xdr:rowOff>1058</xdr:rowOff>
    </xdr:to>
    <xdr:sp macro="" textlink="">
      <xdr:nvSpPr>
        <xdr:cNvPr id="2149" name="Check Box 101" hidden="1">
          <a:extLst>
            <a:ext uri="{63B3BB69-23CF-44E3-9099-C40C66FF867C}">
              <a14:compatExt xmlns:a14="http://schemas.microsoft.com/office/drawing/2010/main" spid="_x0000_s2149"/>
            </a:ex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304800</xdr:colOff>
      <xdr:row>17</xdr:row>
      <xdr:rowOff>152400</xdr:rowOff>
    </xdr:from>
    <xdr:to>
      <xdr:col>8</xdr:col>
      <xdr:colOff>561975</xdr:colOff>
      <xdr:row>18</xdr:row>
      <xdr:rowOff>1058</xdr:rowOff>
    </xdr:to>
    <xdr:sp macro="" textlink="">
      <xdr:nvSpPr>
        <xdr:cNvPr id="2150" name="Check Box 102" hidden="1">
          <a:extLst>
            <a:ext uri="{63B3BB69-23CF-44E3-9099-C40C66FF867C}">
              <a14:compatExt xmlns:a14="http://schemas.microsoft.com/office/drawing/2010/main" spid="_x0000_s2150"/>
            </a:ex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17</xdr:row>
      <xdr:rowOff>152400</xdr:rowOff>
    </xdr:from>
    <xdr:to>
      <xdr:col>9</xdr:col>
      <xdr:colOff>495300</xdr:colOff>
      <xdr:row>18</xdr:row>
      <xdr:rowOff>1058</xdr:rowOff>
    </xdr:to>
    <xdr:sp macro="" textlink="">
      <xdr:nvSpPr>
        <xdr:cNvPr id="2151" name="Check Box 103" hidden="1">
          <a:extLst>
            <a:ext uri="{63B3BB69-23CF-44E3-9099-C40C66FF867C}">
              <a14:compatExt xmlns:a14="http://schemas.microsoft.com/office/drawing/2010/main" spid="_x0000_s2151"/>
            </a:ex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342900</xdr:colOff>
      <xdr:row>17</xdr:row>
      <xdr:rowOff>152400</xdr:rowOff>
    </xdr:from>
    <xdr:to>
      <xdr:col>10</xdr:col>
      <xdr:colOff>600075</xdr:colOff>
      <xdr:row>18</xdr:row>
      <xdr:rowOff>1058</xdr:rowOff>
    </xdr:to>
    <xdr:sp macro="" textlink="">
      <xdr:nvSpPr>
        <xdr:cNvPr id="2152" name="Check Box 104" hidden="1">
          <a:extLst>
            <a:ext uri="{63B3BB69-23CF-44E3-9099-C40C66FF867C}">
              <a14:compatExt xmlns:a14="http://schemas.microsoft.com/office/drawing/2010/main" spid="_x0000_s2152"/>
            </a:ex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304800</xdr:colOff>
      <xdr:row>17</xdr:row>
      <xdr:rowOff>152400</xdr:rowOff>
    </xdr:from>
    <xdr:to>
      <xdr:col>11</xdr:col>
      <xdr:colOff>561975</xdr:colOff>
      <xdr:row>18</xdr:row>
      <xdr:rowOff>1058</xdr:rowOff>
    </xdr:to>
    <xdr:sp macro="" textlink="">
      <xdr:nvSpPr>
        <xdr:cNvPr id="2153" name="Check Box 105" hidden="1">
          <a:extLst>
            <a:ext uri="{63B3BB69-23CF-44E3-9099-C40C66FF867C}">
              <a14:compatExt xmlns:a14="http://schemas.microsoft.com/office/drawing/2010/main" spid="_x0000_s2153"/>
            </a:ex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228600</xdr:colOff>
      <xdr:row>17</xdr:row>
      <xdr:rowOff>142875</xdr:rowOff>
    </xdr:from>
    <xdr:to>
      <xdr:col>12</xdr:col>
      <xdr:colOff>485775</xdr:colOff>
      <xdr:row>17</xdr:row>
      <xdr:rowOff>381000</xdr:rowOff>
    </xdr:to>
    <xdr:sp macro="" textlink="">
      <xdr:nvSpPr>
        <xdr:cNvPr id="2154" name="Check Box 106" hidden="1">
          <a:extLst>
            <a:ext uri="{63B3BB69-23CF-44E3-9099-C40C66FF867C}">
              <a14:compatExt xmlns:a14="http://schemas.microsoft.com/office/drawing/2010/main" spid="_x0000_s2154"/>
            </a:ex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247650</xdr:colOff>
      <xdr:row>17</xdr:row>
      <xdr:rowOff>161925</xdr:rowOff>
    </xdr:from>
    <xdr:to>
      <xdr:col>13</xdr:col>
      <xdr:colOff>504825</xdr:colOff>
      <xdr:row>18</xdr:row>
      <xdr:rowOff>9524</xdr:rowOff>
    </xdr:to>
    <xdr:sp macro="" textlink="">
      <xdr:nvSpPr>
        <xdr:cNvPr id="2155" name="Check Box 107" hidden="1">
          <a:extLst>
            <a:ext uri="{63B3BB69-23CF-44E3-9099-C40C66FF867C}">
              <a14:compatExt xmlns:a14="http://schemas.microsoft.com/office/drawing/2010/main" spid="_x0000_s2155"/>
            </a:ex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304800</xdr:colOff>
      <xdr:row>19</xdr:row>
      <xdr:rowOff>152400</xdr:rowOff>
    </xdr:from>
    <xdr:to>
      <xdr:col>6</xdr:col>
      <xdr:colOff>561975</xdr:colOff>
      <xdr:row>20</xdr:row>
      <xdr:rowOff>0</xdr:rowOff>
    </xdr:to>
    <xdr:sp macro="" textlink="">
      <xdr:nvSpPr>
        <xdr:cNvPr id="2170" name="Check Box 122" hidden="1">
          <a:extLst>
            <a:ext uri="{63B3BB69-23CF-44E3-9099-C40C66FF867C}">
              <a14:compatExt xmlns:a14="http://schemas.microsoft.com/office/drawing/2010/main" spid="_x0000_s2170"/>
            </a:ex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200025</xdr:colOff>
      <xdr:row>19</xdr:row>
      <xdr:rowOff>152400</xdr:rowOff>
    </xdr:from>
    <xdr:to>
      <xdr:col>7</xdr:col>
      <xdr:colOff>457200</xdr:colOff>
      <xdr:row>20</xdr:row>
      <xdr:rowOff>0</xdr:rowOff>
    </xdr:to>
    <xdr:sp macro="" textlink="">
      <xdr:nvSpPr>
        <xdr:cNvPr id="2171" name="Check Box 123" hidden="1">
          <a:extLst>
            <a:ext uri="{63B3BB69-23CF-44E3-9099-C40C66FF867C}">
              <a14:compatExt xmlns:a14="http://schemas.microsoft.com/office/drawing/2010/main" spid="_x0000_s2171"/>
            </a:ex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304800</xdr:colOff>
      <xdr:row>19</xdr:row>
      <xdr:rowOff>152400</xdr:rowOff>
    </xdr:from>
    <xdr:to>
      <xdr:col>8</xdr:col>
      <xdr:colOff>561975</xdr:colOff>
      <xdr:row>20</xdr:row>
      <xdr:rowOff>0</xdr:rowOff>
    </xdr:to>
    <xdr:sp macro="" textlink="">
      <xdr:nvSpPr>
        <xdr:cNvPr id="2172" name="Check Box 124" hidden="1">
          <a:extLst>
            <a:ext uri="{63B3BB69-23CF-44E3-9099-C40C66FF867C}">
              <a14:compatExt xmlns:a14="http://schemas.microsoft.com/office/drawing/2010/main" spid="_x0000_s2172"/>
            </a:ex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19</xdr:row>
      <xdr:rowOff>152400</xdr:rowOff>
    </xdr:from>
    <xdr:to>
      <xdr:col>9</xdr:col>
      <xdr:colOff>495300</xdr:colOff>
      <xdr:row>20</xdr:row>
      <xdr:rowOff>0</xdr:rowOff>
    </xdr:to>
    <xdr:sp macro="" textlink="">
      <xdr:nvSpPr>
        <xdr:cNvPr id="2173" name="Check Box 125" hidden="1">
          <a:extLst>
            <a:ext uri="{63B3BB69-23CF-44E3-9099-C40C66FF867C}">
              <a14:compatExt xmlns:a14="http://schemas.microsoft.com/office/drawing/2010/main" spid="_x0000_s2173"/>
            </a:ex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342900</xdr:colOff>
      <xdr:row>19</xdr:row>
      <xdr:rowOff>152400</xdr:rowOff>
    </xdr:from>
    <xdr:to>
      <xdr:col>10</xdr:col>
      <xdr:colOff>600075</xdr:colOff>
      <xdr:row>20</xdr:row>
      <xdr:rowOff>0</xdr:rowOff>
    </xdr:to>
    <xdr:sp macro="" textlink="">
      <xdr:nvSpPr>
        <xdr:cNvPr id="2174" name="Check Box 126" hidden="1">
          <a:extLst>
            <a:ext uri="{63B3BB69-23CF-44E3-9099-C40C66FF867C}">
              <a14:compatExt xmlns:a14="http://schemas.microsoft.com/office/drawing/2010/main" spid="_x0000_s2174"/>
            </a:ex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304800</xdr:colOff>
      <xdr:row>19</xdr:row>
      <xdr:rowOff>152400</xdr:rowOff>
    </xdr:from>
    <xdr:to>
      <xdr:col>11</xdr:col>
      <xdr:colOff>561975</xdr:colOff>
      <xdr:row>20</xdr:row>
      <xdr:rowOff>0</xdr:rowOff>
    </xdr:to>
    <xdr:sp macro="" textlink="">
      <xdr:nvSpPr>
        <xdr:cNvPr id="2175" name="Check Box 127" hidden="1">
          <a:extLst>
            <a:ext uri="{63B3BB69-23CF-44E3-9099-C40C66FF867C}">
              <a14:compatExt xmlns:a14="http://schemas.microsoft.com/office/drawing/2010/main" spid="_x0000_s2175"/>
            </a:ex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228600</xdr:colOff>
      <xdr:row>19</xdr:row>
      <xdr:rowOff>142875</xdr:rowOff>
    </xdr:from>
    <xdr:to>
      <xdr:col>12</xdr:col>
      <xdr:colOff>485775</xdr:colOff>
      <xdr:row>19</xdr:row>
      <xdr:rowOff>381000</xdr:rowOff>
    </xdr:to>
    <xdr:sp macro="" textlink="">
      <xdr:nvSpPr>
        <xdr:cNvPr id="2176" name="Check Box 128" hidden="1">
          <a:extLst>
            <a:ext uri="{63B3BB69-23CF-44E3-9099-C40C66FF867C}">
              <a14:compatExt xmlns:a14="http://schemas.microsoft.com/office/drawing/2010/main" spid="_x0000_s2176"/>
            </a:ex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619125</xdr:colOff>
      <xdr:row>14</xdr:row>
      <xdr:rowOff>57150</xdr:rowOff>
    </xdr:from>
    <xdr:to>
      <xdr:col>12</xdr:col>
      <xdr:colOff>47625</xdr:colOff>
      <xdr:row>14</xdr:row>
      <xdr:rowOff>295275</xdr:rowOff>
    </xdr:to>
    <xdr:sp macro="" textlink="">
      <xdr:nvSpPr>
        <xdr:cNvPr id="2177" name="Check Box 129" hidden="1">
          <a:extLst>
            <a:ext uri="{63B3BB69-23CF-44E3-9099-C40C66FF867C}">
              <a14:compatExt xmlns:a14="http://schemas.microsoft.com/office/drawing/2010/main" spid="_x0000_s2177"/>
            </a:ex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476250</xdr:colOff>
      <xdr:row>14</xdr:row>
      <xdr:rowOff>57150</xdr:rowOff>
    </xdr:from>
    <xdr:to>
      <xdr:col>13</xdr:col>
      <xdr:colOff>733425</xdr:colOff>
      <xdr:row>14</xdr:row>
      <xdr:rowOff>295275</xdr:rowOff>
    </xdr:to>
    <xdr:sp macro="" textlink="">
      <xdr:nvSpPr>
        <xdr:cNvPr id="2178" name="Check Box 130" hidden="1">
          <a:extLst>
            <a:ext uri="{63B3BB69-23CF-44E3-9099-C40C66FF867C}">
              <a14:compatExt xmlns:a14="http://schemas.microsoft.com/office/drawing/2010/main" spid="_x0000_s2178"/>
            </a:ex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1219200</xdr:colOff>
      <xdr:row>5</xdr:row>
      <xdr:rowOff>28575</xdr:rowOff>
    </xdr:from>
    <xdr:to>
      <xdr:col>3</xdr:col>
      <xdr:colOff>390525</xdr:colOff>
      <xdr:row>5</xdr:row>
      <xdr:rowOff>266700</xdr:rowOff>
    </xdr:to>
    <xdr:sp macro="" textlink="">
      <xdr:nvSpPr>
        <xdr:cNvPr id="2179" name="Check Box 131" hidden="1">
          <a:extLst>
            <a:ext uri="{63B3BB69-23CF-44E3-9099-C40C66FF867C}">
              <a14:compatExt xmlns:a14="http://schemas.microsoft.com/office/drawing/2010/main" spid="_x0000_s2179"/>
            </a:ex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476250</xdr:colOff>
      <xdr:row>5</xdr:row>
      <xdr:rowOff>28575</xdr:rowOff>
    </xdr:from>
    <xdr:to>
      <xdr:col>4</xdr:col>
      <xdr:colOff>838200</xdr:colOff>
      <xdr:row>5</xdr:row>
      <xdr:rowOff>266700</xdr:rowOff>
    </xdr:to>
    <xdr:sp macro="" textlink="">
      <xdr:nvSpPr>
        <xdr:cNvPr id="2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5</xdr:row>
      <xdr:rowOff>19050</xdr:rowOff>
    </xdr:from>
    <xdr:to>
      <xdr:col>8</xdr:col>
      <xdr:colOff>466725</xdr:colOff>
      <xdr:row>5</xdr:row>
      <xdr:rowOff>257175</xdr:rowOff>
    </xdr:to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7</xdr:row>
      <xdr:rowOff>152400</xdr:rowOff>
    </xdr:from>
    <xdr:to>
      <xdr:col>4</xdr:col>
      <xdr:colOff>28575</xdr:colOff>
      <xdr:row>7</xdr:row>
      <xdr:rowOff>400050</xdr:rowOff>
    </xdr:to>
    <xdr:sp macro="" textlink="">
      <xdr:nvSpPr>
        <xdr:cNvPr id="2182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</xdr:row>
      <xdr:rowOff>152400</xdr:rowOff>
    </xdr:from>
    <xdr:to>
      <xdr:col>8</xdr:col>
      <xdr:colOff>28575</xdr:colOff>
      <xdr:row>7</xdr:row>
      <xdr:rowOff>400050</xdr:rowOff>
    </xdr:to>
    <xdr:sp macro="" textlink="">
      <xdr:nvSpPr>
        <xdr:cNvPr id="2183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142875</xdr:rowOff>
    </xdr:from>
    <xdr:to>
      <xdr:col>9</xdr:col>
      <xdr:colOff>628650</xdr:colOff>
      <xdr:row>7</xdr:row>
      <xdr:rowOff>390525</xdr:rowOff>
    </xdr:to>
    <xdr:sp macro="" textlink="">
      <xdr:nvSpPr>
        <xdr:cNvPr id="2184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590550</xdr:colOff>
      <xdr:row>7</xdr:row>
      <xdr:rowOff>123825</xdr:rowOff>
    </xdr:from>
    <xdr:to>
      <xdr:col>12</xdr:col>
      <xdr:colOff>66675</xdr:colOff>
      <xdr:row>7</xdr:row>
      <xdr:rowOff>371475</xdr:rowOff>
    </xdr:to>
    <xdr:sp macro="" textlink="">
      <xdr:nvSpPr>
        <xdr:cNvPr id="2185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23</xdr:row>
      <xdr:rowOff>76200</xdr:rowOff>
    </xdr:from>
    <xdr:to>
      <xdr:col>4</xdr:col>
      <xdr:colOff>419100</xdr:colOff>
      <xdr:row>23</xdr:row>
      <xdr:rowOff>314325</xdr:rowOff>
    </xdr:to>
    <xdr:sp macro="" textlink="">
      <xdr:nvSpPr>
        <xdr:cNvPr id="2198" name="Check Box 150" hidden="1">
          <a:extLst>
            <a:ext uri="{63B3BB69-23CF-44E3-9099-C40C66FF867C}">
              <a14:compatExt xmlns:a14="http://schemas.microsoft.com/office/drawing/2010/main" spid="_x0000_s2198"/>
            </a:ex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24</xdr:row>
      <xdr:rowOff>76200</xdr:rowOff>
    </xdr:from>
    <xdr:to>
      <xdr:col>4</xdr:col>
      <xdr:colOff>419100</xdr:colOff>
      <xdr:row>24</xdr:row>
      <xdr:rowOff>314325</xdr:rowOff>
    </xdr:to>
    <xdr:sp macro="" textlink="">
      <xdr:nvSpPr>
        <xdr:cNvPr id="2199" name="Check Box 151" hidden="1">
          <a:extLst>
            <a:ext uri="{63B3BB69-23CF-44E3-9099-C40C66FF867C}">
              <a14:compatExt xmlns:a14="http://schemas.microsoft.com/office/drawing/2010/main" spid="_x0000_s2199"/>
            </a:ex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25</xdr:row>
      <xdr:rowOff>76200</xdr:rowOff>
    </xdr:from>
    <xdr:to>
      <xdr:col>4</xdr:col>
      <xdr:colOff>419100</xdr:colOff>
      <xdr:row>25</xdr:row>
      <xdr:rowOff>314325</xdr:rowOff>
    </xdr:to>
    <xdr:sp macro="" textlink="">
      <xdr:nvSpPr>
        <xdr:cNvPr id="2200" name="Check Box 152" hidden="1">
          <a:extLst>
            <a:ext uri="{63B3BB69-23CF-44E3-9099-C40C66FF867C}">
              <a14:compatExt xmlns:a14="http://schemas.microsoft.com/office/drawing/2010/main" spid="_x0000_s2200"/>
            </a:ex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26</xdr:row>
      <xdr:rowOff>76200</xdr:rowOff>
    </xdr:from>
    <xdr:to>
      <xdr:col>4</xdr:col>
      <xdr:colOff>419100</xdr:colOff>
      <xdr:row>26</xdr:row>
      <xdr:rowOff>314325</xdr:rowOff>
    </xdr:to>
    <xdr:sp macro="" textlink="">
      <xdr:nvSpPr>
        <xdr:cNvPr id="2201" name="Check Box 153" hidden="1">
          <a:extLst>
            <a:ext uri="{63B3BB69-23CF-44E3-9099-C40C66FF867C}">
              <a14:compatExt xmlns:a14="http://schemas.microsoft.com/office/drawing/2010/main" spid="_x0000_s2201"/>
            </a:ex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27</xdr:row>
      <xdr:rowOff>76200</xdr:rowOff>
    </xdr:from>
    <xdr:to>
      <xdr:col>4</xdr:col>
      <xdr:colOff>419100</xdr:colOff>
      <xdr:row>27</xdr:row>
      <xdr:rowOff>314325</xdr:rowOff>
    </xdr:to>
    <xdr:sp macro="" textlink="">
      <xdr:nvSpPr>
        <xdr:cNvPr id="2202" name="Check Box 154" hidden="1">
          <a:extLst>
            <a:ext uri="{63B3BB69-23CF-44E3-9099-C40C66FF867C}">
              <a14:compatExt xmlns:a14="http://schemas.microsoft.com/office/drawing/2010/main" spid="_x0000_s2202"/>
            </a:ex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25</xdr:row>
      <xdr:rowOff>76200</xdr:rowOff>
    </xdr:from>
    <xdr:to>
      <xdr:col>7</xdr:col>
      <xdr:colOff>190500</xdr:colOff>
      <xdr:row>25</xdr:row>
      <xdr:rowOff>314325</xdr:rowOff>
    </xdr:to>
    <xdr:sp macro="" textlink="">
      <xdr:nvSpPr>
        <xdr:cNvPr id="2203" name="Check Box 155" hidden="1">
          <a:extLst>
            <a:ext uri="{63B3BB69-23CF-44E3-9099-C40C66FF867C}">
              <a14:compatExt xmlns:a14="http://schemas.microsoft.com/office/drawing/2010/main" spid="_x0000_s2203"/>
            </a:ex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26</xdr:row>
      <xdr:rowOff>76200</xdr:rowOff>
    </xdr:from>
    <xdr:to>
      <xdr:col>7</xdr:col>
      <xdr:colOff>190500</xdr:colOff>
      <xdr:row>26</xdr:row>
      <xdr:rowOff>314325</xdr:rowOff>
    </xdr:to>
    <xdr:sp macro="" textlink="">
      <xdr:nvSpPr>
        <xdr:cNvPr id="2205" name="Check Box 157" hidden="1">
          <a:extLst>
            <a:ext uri="{63B3BB69-23CF-44E3-9099-C40C66FF867C}">
              <a14:compatExt xmlns:a14="http://schemas.microsoft.com/office/drawing/2010/main" spid="_x0000_s2205"/>
            </a:ex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27</xdr:row>
      <xdr:rowOff>76200</xdr:rowOff>
    </xdr:from>
    <xdr:to>
      <xdr:col>6</xdr:col>
      <xdr:colOff>800100</xdr:colOff>
      <xdr:row>27</xdr:row>
      <xdr:rowOff>304800</xdr:rowOff>
    </xdr:to>
    <xdr:sp macro="" textlink="">
      <xdr:nvSpPr>
        <xdr:cNvPr id="2206" name="Check Box 158" hidden="1">
          <a:extLst>
            <a:ext uri="{63B3BB69-23CF-44E3-9099-C40C66FF867C}">
              <a14:compatExt xmlns:a14="http://schemas.microsoft.com/office/drawing/2010/main" spid="_x0000_s2206"/>
            </a:ex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581025</xdr:colOff>
      <xdr:row>28</xdr:row>
      <xdr:rowOff>76200</xdr:rowOff>
    </xdr:from>
    <xdr:to>
      <xdr:col>6</xdr:col>
      <xdr:colOff>800100</xdr:colOff>
      <xdr:row>28</xdr:row>
      <xdr:rowOff>314325</xdr:rowOff>
    </xdr:to>
    <xdr:sp macro="" textlink="">
      <xdr:nvSpPr>
        <xdr:cNvPr id="2207" name="Check Box 159" hidden="1">
          <a:extLst>
            <a:ext uri="{63B3BB69-23CF-44E3-9099-C40C66FF867C}">
              <a14:compatExt xmlns:a14="http://schemas.microsoft.com/office/drawing/2010/main" spid="_x0000_s2207"/>
            </a:ex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581025</xdr:colOff>
      <xdr:row>25</xdr:row>
      <xdr:rowOff>66675</xdr:rowOff>
    </xdr:from>
    <xdr:to>
      <xdr:col>10</xdr:col>
      <xdr:colOff>838200</xdr:colOff>
      <xdr:row>25</xdr:row>
      <xdr:rowOff>314325</xdr:rowOff>
    </xdr:to>
    <xdr:sp macro="" textlink="">
      <xdr:nvSpPr>
        <xdr:cNvPr id="2208" name="Check Box 160" hidden="1">
          <a:extLst>
            <a:ext uri="{63B3BB69-23CF-44E3-9099-C40C66FF867C}">
              <a14:compatExt xmlns:a14="http://schemas.microsoft.com/office/drawing/2010/main" spid="_x0000_s2208"/>
            </a:ex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581025</xdr:colOff>
      <xdr:row>27</xdr:row>
      <xdr:rowOff>76200</xdr:rowOff>
    </xdr:from>
    <xdr:to>
      <xdr:col>11</xdr:col>
      <xdr:colOff>95250</xdr:colOff>
      <xdr:row>27</xdr:row>
      <xdr:rowOff>314325</xdr:rowOff>
    </xdr:to>
    <xdr:sp macro="" textlink="">
      <xdr:nvSpPr>
        <xdr:cNvPr id="2209" name="Check Box 161" hidden="1">
          <a:extLst>
            <a:ext uri="{63B3BB69-23CF-44E3-9099-C40C66FF867C}">
              <a14:compatExt xmlns:a14="http://schemas.microsoft.com/office/drawing/2010/main" spid="_x0000_s2209"/>
            </a:ex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581025</xdr:colOff>
      <xdr:row>26</xdr:row>
      <xdr:rowOff>76200</xdr:rowOff>
    </xdr:from>
    <xdr:to>
      <xdr:col>11</xdr:col>
      <xdr:colOff>95250</xdr:colOff>
      <xdr:row>26</xdr:row>
      <xdr:rowOff>314325</xdr:rowOff>
    </xdr:to>
    <xdr:sp macro="" textlink="">
      <xdr:nvSpPr>
        <xdr:cNvPr id="2210" name="Check Box 162" hidden="1">
          <a:extLst>
            <a:ext uri="{63B3BB69-23CF-44E3-9099-C40C66FF867C}">
              <a14:compatExt xmlns:a14="http://schemas.microsoft.com/office/drawing/2010/main" spid="_x0000_s2210"/>
            </a:ex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28</xdr:row>
      <xdr:rowOff>76200</xdr:rowOff>
    </xdr:from>
    <xdr:to>
      <xdr:col>4</xdr:col>
      <xdr:colOff>180975</xdr:colOff>
      <xdr:row>28</xdr:row>
      <xdr:rowOff>314325</xdr:rowOff>
    </xdr:to>
    <xdr:sp macro="" textlink="">
      <xdr:nvSpPr>
        <xdr:cNvPr id="2212" name="Check Box 164" hidden="1">
          <a:extLst>
            <a:ext uri="{63B3BB69-23CF-44E3-9099-C40C66FF867C}">
              <a14:compatExt xmlns:a14="http://schemas.microsoft.com/office/drawing/2010/main" spid="_x0000_s2212"/>
            </a:ex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32</xdr:row>
      <xdr:rowOff>114300</xdr:rowOff>
    </xdr:from>
    <xdr:to>
      <xdr:col>4</xdr:col>
      <xdr:colOff>180975</xdr:colOff>
      <xdr:row>32</xdr:row>
      <xdr:rowOff>352425</xdr:rowOff>
    </xdr:to>
    <xdr:sp macro="" textlink="">
      <xdr:nvSpPr>
        <xdr:cNvPr id="2213" name="Check Box 165" hidden="1">
          <a:extLst>
            <a:ext uri="{63B3BB69-23CF-44E3-9099-C40C66FF867C}">
              <a14:compatExt xmlns:a14="http://schemas.microsoft.com/office/drawing/2010/main" spid="_x0000_s2213"/>
            </a:ex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32</xdr:row>
      <xdr:rowOff>123825</xdr:rowOff>
    </xdr:from>
    <xdr:to>
      <xdr:col>8</xdr:col>
      <xdr:colOff>161925</xdr:colOff>
      <xdr:row>32</xdr:row>
      <xdr:rowOff>361950</xdr:rowOff>
    </xdr:to>
    <xdr:sp macro="" textlink="">
      <xdr:nvSpPr>
        <xdr:cNvPr id="2214" name="Check Box 166" hidden="1">
          <a:extLst>
            <a:ext uri="{63B3BB69-23CF-44E3-9099-C40C66FF867C}">
              <a14:compatExt xmlns:a14="http://schemas.microsoft.com/office/drawing/2010/main" spid="_x0000_s2214"/>
            </a:ex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466725</xdr:colOff>
      <xdr:row>32</xdr:row>
      <xdr:rowOff>104775</xdr:rowOff>
    </xdr:from>
    <xdr:to>
      <xdr:col>12</xdr:col>
      <xdr:colOff>76200</xdr:colOff>
      <xdr:row>32</xdr:row>
      <xdr:rowOff>342900</xdr:rowOff>
    </xdr:to>
    <xdr:sp macro="" textlink="">
      <xdr:nvSpPr>
        <xdr:cNvPr id="2215" name="Check Box 167" hidden="1">
          <a:extLst>
            <a:ext uri="{63B3BB69-23CF-44E3-9099-C40C66FF867C}">
              <a14:compatExt xmlns:a14="http://schemas.microsoft.com/office/drawing/2010/main" spid="_x0000_s2215"/>
            </a:ex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361950</xdr:colOff>
      <xdr:row>35</xdr:row>
      <xdr:rowOff>66675</xdr:rowOff>
    </xdr:from>
    <xdr:to>
      <xdr:col>4</xdr:col>
      <xdr:colOff>200025</xdr:colOff>
      <xdr:row>35</xdr:row>
      <xdr:rowOff>304800</xdr:rowOff>
    </xdr:to>
    <xdr:sp macro="" textlink="">
      <xdr:nvSpPr>
        <xdr:cNvPr id="2216" name="Check Box 168" hidden="1">
          <a:extLst>
            <a:ext uri="{63B3BB69-23CF-44E3-9099-C40C66FF867C}">
              <a14:compatExt xmlns:a14="http://schemas.microsoft.com/office/drawing/2010/main" spid="_x0000_s2216"/>
            </a:ex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76200</xdr:rowOff>
    </xdr:from>
    <xdr:to>
      <xdr:col>6</xdr:col>
      <xdr:colOff>219075</xdr:colOff>
      <xdr:row>35</xdr:row>
      <xdr:rowOff>314325</xdr:rowOff>
    </xdr:to>
    <xdr:sp macro="" textlink="">
      <xdr:nvSpPr>
        <xdr:cNvPr id="2217" name="Check Box 169" hidden="1">
          <a:extLst>
            <a:ext uri="{63B3BB69-23CF-44E3-9099-C40C66FF867C}">
              <a14:compatExt xmlns:a14="http://schemas.microsoft.com/office/drawing/2010/main" spid="_x0000_s2217"/>
            </a:ex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600075</xdr:colOff>
      <xdr:row>35</xdr:row>
      <xdr:rowOff>76200</xdr:rowOff>
    </xdr:from>
    <xdr:to>
      <xdr:col>9</xdr:col>
      <xdr:colOff>209550</xdr:colOff>
      <xdr:row>35</xdr:row>
      <xdr:rowOff>314325</xdr:rowOff>
    </xdr:to>
    <xdr:sp macro="" textlink="">
      <xdr:nvSpPr>
        <xdr:cNvPr id="2218" name="Check Box 170" hidden="1">
          <a:extLst>
            <a:ext uri="{63B3BB69-23CF-44E3-9099-C40C66FF867C}">
              <a14:compatExt xmlns:a14="http://schemas.microsoft.com/office/drawing/2010/main" spid="_x0000_s2218"/>
            </a:ex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371475</xdr:colOff>
      <xdr:row>36</xdr:row>
      <xdr:rowOff>76200</xdr:rowOff>
    </xdr:from>
    <xdr:to>
      <xdr:col>4</xdr:col>
      <xdr:colOff>209550</xdr:colOff>
      <xdr:row>36</xdr:row>
      <xdr:rowOff>314325</xdr:rowOff>
    </xdr:to>
    <xdr:sp macro="" textlink="">
      <xdr:nvSpPr>
        <xdr:cNvPr id="2219" name="Check Box 171" hidden="1">
          <a:extLst>
            <a:ext uri="{63B3BB69-23CF-44E3-9099-C40C66FF867C}">
              <a14:compatExt xmlns:a14="http://schemas.microsoft.com/office/drawing/2010/main" spid="_x0000_s2219"/>
            </a:ex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361950</xdr:colOff>
      <xdr:row>41</xdr:row>
      <xdr:rowOff>66675</xdr:rowOff>
    </xdr:from>
    <xdr:to>
      <xdr:col>4</xdr:col>
      <xdr:colOff>200025</xdr:colOff>
      <xdr:row>41</xdr:row>
      <xdr:rowOff>304800</xdr:rowOff>
    </xdr:to>
    <xdr:sp macro="" textlink="">
      <xdr:nvSpPr>
        <xdr:cNvPr id="2221" name="Check Box 173" hidden="1">
          <a:extLst>
            <a:ext uri="{63B3BB69-23CF-44E3-9099-C40C66FF867C}">
              <a14:compatExt xmlns:a14="http://schemas.microsoft.com/office/drawing/2010/main" spid="_x0000_s2221"/>
            </a:ex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361950</xdr:colOff>
      <xdr:row>41</xdr:row>
      <xdr:rowOff>66675</xdr:rowOff>
    </xdr:from>
    <xdr:to>
      <xdr:col>8</xdr:col>
      <xdr:colOff>200025</xdr:colOff>
      <xdr:row>41</xdr:row>
      <xdr:rowOff>304800</xdr:rowOff>
    </xdr:to>
    <xdr:sp macro="" textlink="">
      <xdr:nvSpPr>
        <xdr:cNvPr id="2222" name="Check Box 174" hidden="1">
          <a:extLst>
            <a:ext uri="{63B3BB69-23CF-44E3-9099-C40C66FF867C}">
              <a14:compatExt xmlns:a14="http://schemas.microsoft.com/office/drawing/2010/main" spid="_x0000_s2222"/>
            </a:ex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504825</xdr:colOff>
      <xdr:row>41</xdr:row>
      <xdr:rowOff>57150</xdr:rowOff>
    </xdr:from>
    <xdr:to>
      <xdr:col>12</xdr:col>
      <xdr:colOff>114300</xdr:colOff>
      <xdr:row>41</xdr:row>
      <xdr:rowOff>295275</xdr:rowOff>
    </xdr:to>
    <xdr:sp macro="" textlink="">
      <xdr:nvSpPr>
        <xdr:cNvPr id="2223" name="Check Box 175" hidden="1">
          <a:extLst>
            <a:ext uri="{63B3BB69-23CF-44E3-9099-C40C66FF867C}">
              <a14:compatExt xmlns:a14="http://schemas.microsoft.com/office/drawing/2010/main" spid="_x0000_s2223"/>
            </a:ex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16</xdr:row>
      <xdr:rowOff>76200</xdr:rowOff>
    </xdr:from>
    <xdr:to>
      <xdr:col>4</xdr:col>
      <xdr:colOff>28575</xdr:colOff>
      <xdr:row>16</xdr:row>
      <xdr:rowOff>323850</xdr:rowOff>
    </xdr:to>
    <xdr:sp macro="" textlink="">
      <xdr:nvSpPr>
        <xdr:cNvPr id="2227" name="Check Box 179" hidden="1">
          <a:extLst>
            <a:ext uri="{63B3BB69-23CF-44E3-9099-C40C66FF867C}">
              <a14:compatExt xmlns:a14="http://schemas.microsoft.com/office/drawing/2010/main" spid="_x0000_s2227"/>
            </a:ex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561975</xdr:colOff>
      <xdr:row>16</xdr:row>
      <xdr:rowOff>85725</xdr:rowOff>
    </xdr:from>
    <xdr:to>
      <xdr:col>7</xdr:col>
      <xdr:colOff>38100</xdr:colOff>
      <xdr:row>16</xdr:row>
      <xdr:rowOff>333375</xdr:rowOff>
    </xdr:to>
    <xdr:sp macro="" textlink="">
      <xdr:nvSpPr>
        <xdr:cNvPr id="2229" name="Check Box 181" hidden="1">
          <a:extLst>
            <a:ext uri="{63B3BB69-23CF-44E3-9099-C40C66FF867C}">
              <a14:compatExt xmlns:a14="http://schemas.microsoft.com/office/drawing/2010/main" spid="_x0000_s2229"/>
            </a:ex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295275</xdr:colOff>
      <xdr:row>39</xdr:row>
      <xdr:rowOff>104775</xdr:rowOff>
    </xdr:from>
    <xdr:to>
      <xdr:col>6</xdr:col>
      <xdr:colOff>47625</xdr:colOff>
      <xdr:row>39</xdr:row>
      <xdr:rowOff>342900</xdr:rowOff>
    </xdr:to>
    <xdr:sp macro="" textlink="">
      <xdr:nvSpPr>
        <xdr:cNvPr id="2231" name="Check Box 183" hidden="1">
          <a:extLst>
            <a:ext uri="{63B3BB69-23CF-44E3-9099-C40C66FF867C}">
              <a14:compatExt xmlns:a14="http://schemas.microsoft.com/office/drawing/2010/main" spid="_x0000_s2231"/>
            </a:ex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295275</xdr:colOff>
      <xdr:row>39</xdr:row>
      <xdr:rowOff>104775</xdr:rowOff>
    </xdr:from>
    <xdr:to>
      <xdr:col>8</xdr:col>
      <xdr:colOff>47625</xdr:colOff>
      <xdr:row>39</xdr:row>
      <xdr:rowOff>342900</xdr:rowOff>
    </xdr:to>
    <xdr:sp macro="" textlink="">
      <xdr:nvSpPr>
        <xdr:cNvPr id="2233" name="Check Box 185" hidden="1">
          <a:extLst>
            <a:ext uri="{63B3BB69-23CF-44E3-9099-C40C66FF867C}">
              <a14:compatExt xmlns:a14="http://schemas.microsoft.com/office/drawing/2010/main" spid="_x0000_s2233"/>
            </a:ex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600075</xdr:colOff>
      <xdr:row>39</xdr:row>
      <xdr:rowOff>104775</xdr:rowOff>
    </xdr:from>
    <xdr:to>
      <xdr:col>11</xdr:col>
      <xdr:colOff>28575</xdr:colOff>
      <xdr:row>39</xdr:row>
      <xdr:rowOff>342900</xdr:rowOff>
    </xdr:to>
    <xdr:sp macro="" textlink="">
      <xdr:nvSpPr>
        <xdr:cNvPr id="2234" name="Check Box 186" hidden="1">
          <a:extLst>
            <a:ext uri="{63B3BB69-23CF-44E3-9099-C40C66FF867C}">
              <a14:compatExt xmlns:a14="http://schemas.microsoft.com/office/drawing/2010/main" spid="_x0000_s2234"/>
            </a:ex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32</xdr:row>
      <xdr:rowOff>123825</xdr:rowOff>
    </xdr:from>
    <xdr:to>
      <xdr:col>10</xdr:col>
      <xdr:colOff>76200</xdr:colOff>
      <xdr:row>32</xdr:row>
      <xdr:rowOff>361950</xdr:rowOff>
    </xdr:to>
    <xdr:sp macro="" textlink="">
      <xdr:nvSpPr>
        <xdr:cNvPr id="2235" name="Check Box 187" hidden="1">
          <a:extLst>
            <a:ext uri="{63B3BB69-23CF-44E3-9099-C40C66FF867C}">
              <a14:compatExt xmlns:a14="http://schemas.microsoft.com/office/drawing/2010/main" spid="_x0000_s2235"/>
            </a:ex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19</xdr:col>
      <xdr:colOff>85725</xdr:colOff>
      <xdr:row>3</xdr:row>
      <xdr:rowOff>228600</xdr:rowOff>
    </xdr:to>
    <xdr:sp macro="" textlink="">
      <xdr:nvSpPr>
        <xdr:cNvPr id="2238" name="Check Box 190" hidden="1">
          <a:extLst>
            <a:ext uri="{63B3BB69-23CF-44E3-9099-C40C66FF867C}">
              <a14:compatExt xmlns:a14="http://schemas.microsoft.com/office/drawing/2010/main" spid="_x0000_s2238"/>
            </a:ex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22</xdr:row>
          <xdr:rowOff>76200</xdr:rowOff>
        </xdr:from>
        <xdr:to>
          <xdr:col>4</xdr:col>
          <xdr:colOff>419100</xdr:colOff>
          <xdr:row>22</xdr:row>
          <xdr:rowOff>314325</xdr:rowOff>
        </xdr:to>
        <xdr:sp macro="" textlink="">
          <xdr:nvSpPr>
            <xdr:cNvPr id="3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22</xdr:row>
          <xdr:rowOff>76200</xdr:rowOff>
        </xdr:from>
        <xdr:to>
          <xdr:col>7</xdr:col>
          <xdr:colOff>438150</xdr:colOff>
          <xdr:row>22</xdr:row>
          <xdr:rowOff>314325</xdr:rowOff>
        </xdr:to>
        <xdr:sp macro="" textlink="">
          <xdr:nvSpPr>
            <xdr:cNvPr id="4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23</xdr:row>
          <xdr:rowOff>76200</xdr:rowOff>
        </xdr:from>
        <xdr:to>
          <xdr:col>7</xdr:col>
          <xdr:colOff>438150</xdr:colOff>
          <xdr:row>23</xdr:row>
          <xdr:rowOff>314325</xdr:rowOff>
        </xdr:to>
        <xdr:sp macro="" textlink="">
          <xdr:nvSpPr>
            <xdr:cNvPr id="5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24</xdr:row>
          <xdr:rowOff>76200</xdr:rowOff>
        </xdr:from>
        <xdr:to>
          <xdr:col>7</xdr:col>
          <xdr:colOff>438150</xdr:colOff>
          <xdr:row>24</xdr:row>
          <xdr:rowOff>314325</xdr:rowOff>
        </xdr:to>
        <xdr:sp macro="" textlink="">
          <xdr:nvSpPr>
            <xdr:cNvPr id="6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22</xdr:row>
          <xdr:rowOff>76200</xdr:rowOff>
        </xdr:from>
        <xdr:to>
          <xdr:col>10</xdr:col>
          <xdr:colOff>447675</xdr:colOff>
          <xdr:row>22</xdr:row>
          <xdr:rowOff>314325</xdr:rowOff>
        </xdr:to>
        <xdr:sp macro="" textlink="">
          <xdr:nvSpPr>
            <xdr:cNvPr id="7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23</xdr:row>
          <xdr:rowOff>76200</xdr:rowOff>
        </xdr:from>
        <xdr:to>
          <xdr:col>10</xdr:col>
          <xdr:colOff>447675</xdr:colOff>
          <xdr:row>23</xdr:row>
          <xdr:rowOff>314325</xdr:rowOff>
        </xdr:to>
        <xdr:sp macro="" textlink="">
          <xdr:nvSpPr>
            <xdr:cNvPr id="8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22</xdr:row>
          <xdr:rowOff>76200</xdr:rowOff>
        </xdr:from>
        <xdr:to>
          <xdr:col>12</xdr:col>
          <xdr:colOff>361950</xdr:colOff>
          <xdr:row>22</xdr:row>
          <xdr:rowOff>314325</xdr:rowOff>
        </xdr:to>
        <xdr:sp macro="" textlink="">
          <xdr:nvSpPr>
            <xdr:cNvPr id="9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23</xdr:row>
          <xdr:rowOff>76200</xdr:rowOff>
        </xdr:from>
        <xdr:to>
          <xdr:col>12</xdr:col>
          <xdr:colOff>361950</xdr:colOff>
          <xdr:row>23</xdr:row>
          <xdr:rowOff>314325</xdr:rowOff>
        </xdr:to>
        <xdr:sp macro="" textlink="">
          <xdr:nvSpPr>
            <xdr:cNvPr id="10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17</xdr:row>
          <xdr:rowOff>152400</xdr:rowOff>
        </xdr:from>
        <xdr:to>
          <xdr:col>6</xdr:col>
          <xdr:colOff>561975</xdr:colOff>
          <xdr:row>18</xdr:row>
          <xdr:rowOff>0</xdr:rowOff>
        </xdr:to>
        <xdr:sp macro="" textlink="">
          <xdr:nvSpPr>
            <xdr:cNvPr id="11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17</xdr:row>
          <xdr:rowOff>152400</xdr:rowOff>
        </xdr:from>
        <xdr:to>
          <xdr:col>7</xdr:col>
          <xdr:colOff>457200</xdr:colOff>
          <xdr:row>18</xdr:row>
          <xdr:rowOff>0</xdr:rowOff>
        </xdr:to>
        <xdr:sp macro="" textlink="">
          <xdr:nvSpPr>
            <xdr:cNvPr id="12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17</xdr:row>
          <xdr:rowOff>152400</xdr:rowOff>
        </xdr:from>
        <xdr:to>
          <xdr:col>8</xdr:col>
          <xdr:colOff>561975</xdr:colOff>
          <xdr:row>18</xdr:row>
          <xdr:rowOff>0</xdr:rowOff>
        </xdr:to>
        <xdr:sp macro="" textlink="">
          <xdr:nvSpPr>
            <xdr:cNvPr id="13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17</xdr:row>
          <xdr:rowOff>152400</xdr:rowOff>
        </xdr:from>
        <xdr:to>
          <xdr:col>9</xdr:col>
          <xdr:colOff>495300</xdr:colOff>
          <xdr:row>18</xdr:row>
          <xdr:rowOff>0</xdr:rowOff>
        </xdr:to>
        <xdr:sp macro="" textlink="">
          <xdr:nvSpPr>
            <xdr:cNvPr id="14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17</xdr:row>
          <xdr:rowOff>152400</xdr:rowOff>
        </xdr:from>
        <xdr:to>
          <xdr:col>10</xdr:col>
          <xdr:colOff>600075</xdr:colOff>
          <xdr:row>18</xdr:row>
          <xdr:rowOff>0</xdr:rowOff>
        </xdr:to>
        <xdr:sp macro="" textlink="">
          <xdr:nvSpPr>
            <xdr:cNvPr id="15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17</xdr:row>
          <xdr:rowOff>152400</xdr:rowOff>
        </xdr:from>
        <xdr:to>
          <xdr:col>11</xdr:col>
          <xdr:colOff>561975</xdr:colOff>
          <xdr:row>18</xdr:row>
          <xdr:rowOff>0</xdr:rowOff>
        </xdr:to>
        <xdr:sp macro="" textlink="">
          <xdr:nvSpPr>
            <xdr:cNvPr id="16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17</xdr:row>
          <xdr:rowOff>142875</xdr:rowOff>
        </xdr:from>
        <xdr:to>
          <xdr:col>12</xdr:col>
          <xdr:colOff>485775</xdr:colOff>
          <xdr:row>17</xdr:row>
          <xdr:rowOff>381000</xdr:rowOff>
        </xdr:to>
        <xdr:sp macro="" textlink="">
          <xdr:nvSpPr>
            <xdr:cNvPr id="17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161925</xdr:rowOff>
        </xdr:from>
        <xdr:to>
          <xdr:col>13</xdr:col>
          <xdr:colOff>504825</xdr:colOff>
          <xdr:row>18</xdr:row>
          <xdr:rowOff>9525</xdr:rowOff>
        </xdr:to>
        <xdr:sp macro="" textlink="">
          <xdr:nvSpPr>
            <xdr:cNvPr id="18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19</xdr:row>
          <xdr:rowOff>152400</xdr:rowOff>
        </xdr:from>
        <xdr:to>
          <xdr:col>6</xdr:col>
          <xdr:colOff>561975</xdr:colOff>
          <xdr:row>20</xdr:row>
          <xdr:rowOff>0</xdr:rowOff>
        </xdr:to>
        <xdr:sp macro="" textlink="">
          <xdr:nvSpPr>
            <xdr:cNvPr id="19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19</xdr:row>
          <xdr:rowOff>152400</xdr:rowOff>
        </xdr:from>
        <xdr:to>
          <xdr:col>7</xdr:col>
          <xdr:colOff>457200</xdr:colOff>
          <xdr:row>20</xdr:row>
          <xdr:rowOff>0</xdr:rowOff>
        </xdr:to>
        <xdr:sp macro="" textlink="">
          <xdr:nvSpPr>
            <xdr:cNvPr id="20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19</xdr:row>
          <xdr:rowOff>152400</xdr:rowOff>
        </xdr:from>
        <xdr:to>
          <xdr:col>8</xdr:col>
          <xdr:colOff>561975</xdr:colOff>
          <xdr:row>20</xdr:row>
          <xdr:rowOff>0</xdr:rowOff>
        </xdr:to>
        <xdr:sp macro="" textlink="">
          <xdr:nvSpPr>
            <xdr:cNvPr id="21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19</xdr:row>
          <xdr:rowOff>152400</xdr:rowOff>
        </xdr:from>
        <xdr:to>
          <xdr:col>9</xdr:col>
          <xdr:colOff>495300</xdr:colOff>
          <xdr:row>20</xdr:row>
          <xdr:rowOff>0</xdr:rowOff>
        </xdr:to>
        <xdr:sp macro="" textlink="">
          <xdr:nvSpPr>
            <xdr:cNvPr id="22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</xdr:row>
          <xdr:rowOff>152400</xdr:rowOff>
        </xdr:from>
        <xdr:to>
          <xdr:col>10</xdr:col>
          <xdr:colOff>600075</xdr:colOff>
          <xdr:row>20</xdr:row>
          <xdr:rowOff>0</xdr:rowOff>
        </xdr:to>
        <xdr:sp macro="" textlink="">
          <xdr:nvSpPr>
            <xdr:cNvPr id="23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19</xdr:row>
          <xdr:rowOff>152400</xdr:rowOff>
        </xdr:from>
        <xdr:to>
          <xdr:col>11</xdr:col>
          <xdr:colOff>561975</xdr:colOff>
          <xdr:row>20</xdr:row>
          <xdr:rowOff>0</xdr:rowOff>
        </xdr:to>
        <xdr:sp macro="" textlink="">
          <xdr:nvSpPr>
            <xdr:cNvPr id="24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19</xdr:row>
          <xdr:rowOff>142875</xdr:rowOff>
        </xdr:from>
        <xdr:to>
          <xdr:col>12</xdr:col>
          <xdr:colOff>485775</xdr:colOff>
          <xdr:row>19</xdr:row>
          <xdr:rowOff>381000</xdr:rowOff>
        </xdr:to>
        <xdr:sp macro="" textlink="">
          <xdr:nvSpPr>
            <xdr:cNvPr id="25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14</xdr:row>
          <xdr:rowOff>57150</xdr:rowOff>
        </xdr:from>
        <xdr:to>
          <xdr:col>12</xdr:col>
          <xdr:colOff>47625</xdr:colOff>
          <xdr:row>14</xdr:row>
          <xdr:rowOff>295275</xdr:rowOff>
        </xdr:to>
        <xdr:sp macro="" textlink="">
          <xdr:nvSpPr>
            <xdr:cNvPr id="26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14</xdr:row>
          <xdr:rowOff>57150</xdr:rowOff>
        </xdr:from>
        <xdr:to>
          <xdr:col>13</xdr:col>
          <xdr:colOff>733425</xdr:colOff>
          <xdr:row>14</xdr:row>
          <xdr:rowOff>295275</xdr:rowOff>
        </xdr:to>
        <xdr:sp macro="" textlink="">
          <xdr:nvSpPr>
            <xdr:cNvPr id="27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5</xdr:row>
          <xdr:rowOff>28575</xdr:rowOff>
        </xdr:from>
        <xdr:to>
          <xdr:col>3</xdr:col>
          <xdr:colOff>390525</xdr:colOff>
          <xdr:row>5</xdr:row>
          <xdr:rowOff>266700</xdr:rowOff>
        </xdr:to>
        <xdr:sp macro="" textlink="">
          <xdr:nvSpPr>
            <xdr:cNvPr id="28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</xdr:row>
          <xdr:rowOff>28575</xdr:rowOff>
        </xdr:from>
        <xdr:to>
          <xdr:col>4</xdr:col>
          <xdr:colOff>838200</xdr:colOff>
          <xdr:row>5</xdr:row>
          <xdr:rowOff>266700</xdr:rowOff>
        </xdr:to>
        <xdr:sp macro="" textlink="">
          <xdr:nvSpPr>
            <xdr:cNvPr id="29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</xdr:row>
          <xdr:rowOff>19050</xdr:rowOff>
        </xdr:from>
        <xdr:to>
          <xdr:col>8</xdr:col>
          <xdr:colOff>466725</xdr:colOff>
          <xdr:row>5</xdr:row>
          <xdr:rowOff>257175</xdr:rowOff>
        </xdr:to>
        <xdr:sp macro="" textlink="">
          <xdr:nvSpPr>
            <xdr:cNvPr id="30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152400</xdr:rowOff>
        </xdr:from>
        <xdr:to>
          <xdr:col>4</xdr:col>
          <xdr:colOff>28575</xdr:colOff>
          <xdr:row>7</xdr:row>
          <xdr:rowOff>400050</xdr:rowOff>
        </xdr:to>
        <xdr:sp macro="" textlink="">
          <xdr:nvSpPr>
            <xdr:cNvPr id="31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152400</xdr:rowOff>
        </xdr:from>
        <xdr:to>
          <xdr:col>8</xdr:col>
          <xdr:colOff>28575</xdr:colOff>
          <xdr:row>7</xdr:row>
          <xdr:rowOff>400050</xdr:rowOff>
        </xdr:to>
        <xdr:sp macro="" textlink="">
          <xdr:nvSpPr>
            <xdr:cNvPr id="32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7</xdr:row>
          <xdr:rowOff>142875</xdr:rowOff>
        </xdr:from>
        <xdr:to>
          <xdr:col>9</xdr:col>
          <xdr:colOff>628650</xdr:colOff>
          <xdr:row>7</xdr:row>
          <xdr:rowOff>390525</xdr:rowOff>
        </xdr:to>
        <xdr:sp macro="" textlink="">
          <xdr:nvSpPr>
            <xdr:cNvPr id="33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7</xdr:row>
          <xdr:rowOff>123825</xdr:rowOff>
        </xdr:from>
        <xdr:to>
          <xdr:col>12</xdr:col>
          <xdr:colOff>66675</xdr:colOff>
          <xdr:row>7</xdr:row>
          <xdr:rowOff>371475</xdr:rowOff>
        </xdr:to>
        <xdr:sp macro="" textlink="">
          <xdr:nvSpPr>
            <xdr:cNvPr id="34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23</xdr:row>
          <xdr:rowOff>76200</xdr:rowOff>
        </xdr:from>
        <xdr:to>
          <xdr:col>4</xdr:col>
          <xdr:colOff>419100</xdr:colOff>
          <xdr:row>23</xdr:row>
          <xdr:rowOff>314325</xdr:rowOff>
        </xdr:to>
        <xdr:sp macro="" textlink="">
          <xdr:nvSpPr>
            <xdr:cNvPr id="35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24</xdr:row>
          <xdr:rowOff>76200</xdr:rowOff>
        </xdr:from>
        <xdr:to>
          <xdr:col>4</xdr:col>
          <xdr:colOff>419100</xdr:colOff>
          <xdr:row>24</xdr:row>
          <xdr:rowOff>314325</xdr:rowOff>
        </xdr:to>
        <xdr:sp macro="" textlink="">
          <xdr:nvSpPr>
            <xdr:cNvPr id="36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25</xdr:row>
          <xdr:rowOff>76200</xdr:rowOff>
        </xdr:from>
        <xdr:to>
          <xdr:col>4</xdr:col>
          <xdr:colOff>419100</xdr:colOff>
          <xdr:row>25</xdr:row>
          <xdr:rowOff>314325</xdr:rowOff>
        </xdr:to>
        <xdr:sp macro="" textlink="">
          <xdr:nvSpPr>
            <xdr:cNvPr id="37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26</xdr:row>
          <xdr:rowOff>76200</xdr:rowOff>
        </xdr:from>
        <xdr:to>
          <xdr:col>4</xdr:col>
          <xdr:colOff>419100</xdr:colOff>
          <xdr:row>26</xdr:row>
          <xdr:rowOff>314325</xdr:rowOff>
        </xdr:to>
        <xdr:sp macro="" textlink="">
          <xdr:nvSpPr>
            <xdr:cNvPr id="38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27</xdr:row>
          <xdr:rowOff>76200</xdr:rowOff>
        </xdr:from>
        <xdr:to>
          <xdr:col>4</xdr:col>
          <xdr:colOff>419100</xdr:colOff>
          <xdr:row>27</xdr:row>
          <xdr:rowOff>314325</xdr:rowOff>
        </xdr:to>
        <xdr:sp macro="" textlink="">
          <xdr:nvSpPr>
            <xdr:cNvPr id="39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25</xdr:row>
          <xdr:rowOff>76200</xdr:rowOff>
        </xdr:from>
        <xdr:to>
          <xdr:col>7</xdr:col>
          <xdr:colOff>190500</xdr:colOff>
          <xdr:row>25</xdr:row>
          <xdr:rowOff>314325</xdr:rowOff>
        </xdr:to>
        <xdr:sp macro="" textlink="">
          <xdr:nvSpPr>
            <xdr:cNvPr id="40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26</xdr:row>
          <xdr:rowOff>76200</xdr:rowOff>
        </xdr:from>
        <xdr:to>
          <xdr:col>7</xdr:col>
          <xdr:colOff>190500</xdr:colOff>
          <xdr:row>26</xdr:row>
          <xdr:rowOff>314325</xdr:rowOff>
        </xdr:to>
        <xdr:sp macro="" textlink="">
          <xdr:nvSpPr>
            <xdr:cNvPr id="41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27</xdr:row>
          <xdr:rowOff>76200</xdr:rowOff>
        </xdr:from>
        <xdr:to>
          <xdr:col>6</xdr:col>
          <xdr:colOff>800100</xdr:colOff>
          <xdr:row>27</xdr:row>
          <xdr:rowOff>304800</xdr:rowOff>
        </xdr:to>
        <xdr:sp macro="" textlink="">
          <xdr:nvSpPr>
            <xdr:cNvPr id="42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28</xdr:row>
          <xdr:rowOff>76200</xdr:rowOff>
        </xdr:from>
        <xdr:to>
          <xdr:col>6</xdr:col>
          <xdr:colOff>800100</xdr:colOff>
          <xdr:row>28</xdr:row>
          <xdr:rowOff>314325</xdr:rowOff>
        </xdr:to>
        <xdr:sp macro="" textlink="">
          <xdr:nvSpPr>
            <xdr:cNvPr id="43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25</xdr:row>
          <xdr:rowOff>66675</xdr:rowOff>
        </xdr:from>
        <xdr:to>
          <xdr:col>10</xdr:col>
          <xdr:colOff>838200</xdr:colOff>
          <xdr:row>25</xdr:row>
          <xdr:rowOff>314325</xdr:rowOff>
        </xdr:to>
        <xdr:sp macro="" textlink="">
          <xdr:nvSpPr>
            <xdr:cNvPr id="44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27</xdr:row>
          <xdr:rowOff>76200</xdr:rowOff>
        </xdr:from>
        <xdr:to>
          <xdr:col>11</xdr:col>
          <xdr:colOff>95250</xdr:colOff>
          <xdr:row>27</xdr:row>
          <xdr:rowOff>314325</xdr:rowOff>
        </xdr:to>
        <xdr:sp macro="" textlink="">
          <xdr:nvSpPr>
            <xdr:cNvPr id="45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26</xdr:row>
          <xdr:rowOff>76200</xdr:rowOff>
        </xdr:from>
        <xdr:to>
          <xdr:col>11</xdr:col>
          <xdr:colOff>95250</xdr:colOff>
          <xdr:row>26</xdr:row>
          <xdr:rowOff>314325</xdr:rowOff>
        </xdr:to>
        <xdr:sp macro="" textlink="">
          <xdr:nvSpPr>
            <xdr:cNvPr id="46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76200</xdr:rowOff>
        </xdr:from>
        <xdr:to>
          <xdr:col>4</xdr:col>
          <xdr:colOff>180975</xdr:colOff>
          <xdr:row>28</xdr:row>
          <xdr:rowOff>314325</xdr:rowOff>
        </xdr:to>
        <xdr:sp macro="" textlink="">
          <xdr:nvSpPr>
            <xdr:cNvPr id="47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114300</xdr:rowOff>
        </xdr:from>
        <xdr:to>
          <xdr:col>4</xdr:col>
          <xdr:colOff>180975</xdr:colOff>
          <xdr:row>32</xdr:row>
          <xdr:rowOff>352425</xdr:rowOff>
        </xdr:to>
        <xdr:sp macro="" textlink="">
          <xdr:nvSpPr>
            <xdr:cNvPr id="48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32</xdr:row>
          <xdr:rowOff>123825</xdr:rowOff>
        </xdr:from>
        <xdr:to>
          <xdr:col>8</xdr:col>
          <xdr:colOff>161925</xdr:colOff>
          <xdr:row>32</xdr:row>
          <xdr:rowOff>361950</xdr:rowOff>
        </xdr:to>
        <xdr:sp macro="" textlink="">
          <xdr:nvSpPr>
            <xdr:cNvPr id="49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32</xdr:row>
          <xdr:rowOff>104775</xdr:rowOff>
        </xdr:from>
        <xdr:to>
          <xdr:col>12</xdr:col>
          <xdr:colOff>76200</xdr:colOff>
          <xdr:row>32</xdr:row>
          <xdr:rowOff>342900</xdr:rowOff>
        </xdr:to>
        <xdr:sp macro="" textlink="">
          <xdr:nvSpPr>
            <xdr:cNvPr id="50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35</xdr:row>
          <xdr:rowOff>66675</xdr:rowOff>
        </xdr:from>
        <xdr:to>
          <xdr:col>4</xdr:col>
          <xdr:colOff>200025</xdr:colOff>
          <xdr:row>35</xdr:row>
          <xdr:rowOff>304800</xdr:rowOff>
        </xdr:to>
        <xdr:sp macro="" textlink="">
          <xdr:nvSpPr>
            <xdr:cNvPr id="51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35</xdr:row>
          <xdr:rowOff>76200</xdr:rowOff>
        </xdr:from>
        <xdr:to>
          <xdr:col>6</xdr:col>
          <xdr:colOff>219075</xdr:colOff>
          <xdr:row>35</xdr:row>
          <xdr:rowOff>314325</xdr:rowOff>
        </xdr:to>
        <xdr:sp macro="" textlink="">
          <xdr:nvSpPr>
            <xdr:cNvPr id="52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35</xdr:row>
          <xdr:rowOff>76200</xdr:rowOff>
        </xdr:from>
        <xdr:to>
          <xdr:col>9</xdr:col>
          <xdr:colOff>209550</xdr:colOff>
          <xdr:row>35</xdr:row>
          <xdr:rowOff>314325</xdr:rowOff>
        </xdr:to>
        <xdr:sp macro="" textlink="">
          <xdr:nvSpPr>
            <xdr:cNvPr id="53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36</xdr:row>
          <xdr:rowOff>76200</xdr:rowOff>
        </xdr:from>
        <xdr:to>
          <xdr:col>4</xdr:col>
          <xdr:colOff>209550</xdr:colOff>
          <xdr:row>36</xdr:row>
          <xdr:rowOff>314325</xdr:rowOff>
        </xdr:to>
        <xdr:sp macro="" textlink="">
          <xdr:nvSpPr>
            <xdr:cNvPr id="54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41</xdr:row>
          <xdr:rowOff>66675</xdr:rowOff>
        </xdr:from>
        <xdr:to>
          <xdr:col>4</xdr:col>
          <xdr:colOff>200025</xdr:colOff>
          <xdr:row>41</xdr:row>
          <xdr:rowOff>304800</xdr:rowOff>
        </xdr:to>
        <xdr:sp macro="" textlink="">
          <xdr:nvSpPr>
            <xdr:cNvPr id="55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41</xdr:row>
          <xdr:rowOff>66675</xdr:rowOff>
        </xdr:from>
        <xdr:to>
          <xdr:col>8</xdr:col>
          <xdr:colOff>200025</xdr:colOff>
          <xdr:row>41</xdr:row>
          <xdr:rowOff>304800</xdr:rowOff>
        </xdr:to>
        <xdr:sp macro="" textlink="">
          <xdr:nvSpPr>
            <xdr:cNvPr id="56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41</xdr:row>
          <xdr:rowOff>57150</xdr:rowOff>
        </xdr:from>
        <xdr:to>
          <xdr:col>12</xdr:col>
          <xdr:colOff>114300</xdr:colOff>
          <xdr:row>41</xdr:row>
          <xdr:rowOff>295275</xdr:rowOff>
        </xdr:to>
        <xdr:sp macro="" textlink="">
          <xdr:nvSpPr>
            <xdr:cNvPr id="57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76200</xdr:rowOff>
        </xdr:from>
        <xdr:to>
          <xdr:col>4</xdr:col>
          <xdr:colOff>28575</xdr:colOff>
          <xdr:row>16</xdr:row>
          <xdr:rowOff>323850</xdr:rowOff>
        </xdr:to>
        <xdr:sp macro="" textlink="">
          <xdr:nvSpPr>
            <xdr:cNvPr id="58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16</xdr:row>
          <xdr:rowOff>85725</xdr:rowOff>
        </xdr:from>
        <xdr:to>
          <xdr:col>7</xdr:col>
          <xdr:colOff>38100</xdr:colOff>
          <xdr:row>16</xdr:row>
          <xdr:rowOff>333375</xdr:rowOff>
        </xdr:to>
        <xdr:sp macro="" textlink="">
          <xdr:nvSpPr>
            <xdr:cNvPr id="5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39</xdr:row>
          <xdr:rowOff>104775</xdr:rowOff>
        </xdr:from>
        <xdr:to>
          <xdr:col>6</xdr:col>
          <xdr:colOff>47625</xdr:colOff>
          <xdr:row>39</xdr:row>
          <xdr:rowOff>342900</xdr:rowOff>
        </xdr:to>
        <xdr:sp macro="" textlink="">
          <xdr:nvSpPr>
            <xdr:cNvPr id="60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39</xdr:row>
          <xdr:rowOff>104775</xdr:rowOff>
        </xdr:from>
        <xdr:to>
          <xdr:col>8</xdr:col>
          <xdr:colOff>47625</xdr:colOff>
          <xdr:row>39</xdr:row>
          <xdr:rowOff>342900</xdr:rowOff>
        </xdr:to>
        <xdr:sp macro="" textlink="">
          <xdr:nvSpPr>
            <xdr:cNvPr id="61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39</xdr:row>
          <xdr:rowOff>104775</xdr:rowOff>
        </xdr:from>
        <xdr:to>
          <xdr:col>11</xdr:col>
          <xdr:colOff>28575</xdr:colOff>
          <xdr:row>39</xdr:row>
          <xdr:rowOff>342900</xdr:rowOff>
        </xdr:to>
        <xdr:sp macro="" textlink="">
          <xdr:nvSpPr>
            <xdr:cNvPr id="62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32</xdr:row>
          <xdr:rowOff>123825</xdr:rowOff>
        </xdr:from>
        <xdr:to>
          <xdr:col>10</xdr:col>
          <xdr:colOff>76200</xdr:colOff>
          <xdr:row>32</xdr:row>
          <xdr:rowOff>361950</xdr:rowOff>
        </xdr:to>
        <xdr:sp macro="" textlink="">
          <xdr:nvSpPr>
            <xdr:cNvPr id="63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</xdr:row>
          <xdr:rowOff>0</xdr:rowOff>
        </xdr:from>
        <xdr:to>
          <xdr:col>19</xdr:col>
          <xdr:colOff>85725</xdr:colOff>
          <xdr:row>3</xdr:row>
          <xdr:rowOff>228600</xdr:rowOff>
        </xdr:to>
        <xdr:sp macro="" textlink="">
          <xdr:nvSpPr>
            <xdr:cNvPr id="204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S53"/>
  <sheetViews>
    <sheetView tabSelected="1" view="pageBreakPreview" zoomScaleNormal="100" zoomScaleSheetLayoutView="100" workbookViewId="0">
      <selection activeCell="S19" sqref="S19"/>
    </sheetView>
  </sheetViews>
  <sheetFormatPr defaultColWidth="8.75" defaultRowHeight="16.5" x14ac:dyDescent="0.4"/>
  <cols>
    <col min="1" max="1" width="3.125" style="19" customWidth="1"/>
    <col min="2" max="2" width="6.875" style="19" customWidth="1"/>
    <col min="3" max="3" width="20.75" style="19" customWidth="1"/>
    <col min="4" max="4" width="7.875" style="19" customWidth="1"/>
    <col min="5" max="5" width="11.75" style="19" customWidth="1"/>
    <col min="6" max="6" width="7.875" style="19" customWidth="1"/>
    <col min="7" max="7" width="10.875" style="19" customWidth="1"/>
    <col min="8" max="8" width="7.875" style="19" customWidth="1"/>
    <col min="9" max="9" width="10.875" style="19" customWidth="1"/>
    <col min="10" max="10" width="9" style="19" customWidth="1"/>
    <col min="11" max="11" width="12.125" style="19" customWidth="1"/>
    <col min="12" max="12" width="10.875" style="19" customWidth="1"/>
    <col min="13" max="13" width="8.75" style="19"/>
    <col min="14" max="14" width="10.625" style="19" customWidth="1"/>
    <col min="15" max="15" width="6.875" style="19" customWidth="1"/>
    <col min="16" max="16" width="3.125" style="19" customWidth="1"/>
    <col min="17" max="17" width="3.75" style="19" customWidth="1"/>
    <col min="18" max="18" width="0.625" style="20" customWidth="1"/>
    <col min="19" max="16384" width="8.75" style="19"/>
  </cols>
  <sheetData>
    <row r="1" spans="1:19" ht="30" x14ac:dyDescent="0.4">
      <c r="A1" s="98" t="s">
        <v>230</v>
      </c>
      <c r="B1" s="99"/>
      <c r="C1" s="107" t="s">
        <v>161</v>
      </c>
      <c r="D1" s="107"/>
      <c r="E1" s="107"/>
      <c r="F1" s="108" t="s">
        <v>162</v>
      </c>
      <c r="G1" s="108"/>
      <c r="H1" s="91" t="s">
        <v>10</v>
      </c>
      <c r="I1" s="91"/>
      <c r="J1" s="100"/>
      <c r="K1" s="100"/>
      <c r="L1" s="100"/>
      <c r="M1" s="100"/>
      <c r="N1" s="101"/>
      <c r="O1" s="101"/>
      <c r="P1" s="102"/>
      <c r="S1" s="21" t="s">
        <v>188</v>
      </c>
    </row>
    <row r="2" spans="1:19" ht="11.25" customHeight="1" x14ac:dyDescent="0.4">
      <c r="B2" s="22"/>
      <c r="C2" s="23"/>
      <c r="D2" s="24"/>
      <c r="E2" s="24"/>
      <c r="F2" s="24"/>
      <c r="G2" s="24"/>
      <c r="H2" s="24"/>
      <c r="I2" s="24"/>
      <c r="J2" s="22"/>
      <c r="K2" s="22"/>
      <c r="L2" s="22"/>
      <c r="M2" s="22"/>
      <c r="N2" s="22"/>
      <c r="O2" s="22"/>
      <c r="S2" s="25"/>
    </row>
    <row r="3" spans="1:19" ht="18.75" customHeight="1" x14ac:dyDescent="0.4">
      <c r="B3" s="22"/>
      <c r="C3" s="23" t="s">
        <v>165</v>
      </c>
      <c r="D3" s="24"/>
      <c r="E3" s="24"/>
      <c r="F3" s="24"/>
      <c r="G3" s="24"/>
      <c r="H3" s="24"/>
      <c r="I3" s="24"/>
      <c r="J3" s="22"/>
      <c r="K3" s="22"/>
      <c r="L3" s="22"/>
      <c r="M3" s="22"/>
      <c r="N3" s="22"/>
      <c r="O3" s="22"/>
      <c r="S3" s="25" t="s">
        <v>221</v>
      </c>
    </row>
    <row r="4" spans="1:19" ht="18.75" customHeight="1" x14ac:dyDescent="0.4">
      <c r="B4" s="22"/>
      <c r="C4" s="23" t="s">
        <v>0</v>
      </c>
      <c r="D4" s="24"/>
      <c r="E4" s="24"/>
      <c r="F4" s="24"/>
      <c r="G4" s="24"/>
      <c r="H4" s="24"/>
      <c r="I4" s="24"/>
      <c r="J4" s="22"/>
      <c r="K4" s="22"/>
      <c r="L4" s="22"/>
      <c r="M4" s="22"/>
      <c r="N4" s="22"/>
      <c r="O4" s="22"/>
    </row>
    <row r="5" spans="1:19" ht="9" customHeight="1" x14ac:dyDescent="0.4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9" ht="24" customHeight="1" x14ac:dyDescent="0.4">
      <c r="B6" s="22"/>
      <c r="C6" s="26"/>
      <c r="D6" s="27" t="s">
        <v>1</v>
      </c>
      <c r="E6" s="28"/>
      <c r="F6" s="1" t="s">
        <v>219</v>
      </c>
      <c r="G6" s="29" t="s">
        <v>2</v>
      </c>
      <c r="H6" s="28"/>
      <c r="I6" s="27" t="s">
        <v>3</v>
      </c>
      <c r="J6" s="30"/>
      <c r="L6" s="31" t="s">
        <v>163</v>
      </c>
      <c r="M6" s="109" t="s">
        <v>164</v>
      </c>
      <c r="N6" s="109"/>
      <c r="O6" s="109"/>
      <c r="R6" s="20" t="s">
        <v>4</v>
      </c>
    </row>
    <row r="7" spans="1:19" ht="14.25" customHeight="1" x14ac:dyDescent="0.4">
      <c r="B7" s="22"/>
      <c r="C7" s="22"/>
      <c r="D7" s="22"/>
      <c r="E7" s="22"/>
      <c r="F7" s="32"/>
      <c r="G7" s="32"/>
      <c r="H7" s="32"/>
      <c r="I7" s="32"/>
      <c r="J7" s="32"/>
      <c r="K7" s="32"/>
      <c r="L7" s="22"/>
      <c r="M7" s="22"/>
      <c r="N7" s="22"/>
      <c r="O7" s="22"/>
    </row>
    <row r="8" spans="1:19" ht="40.5" customHeight="1" x14ac:dyDescent="0.4">
      <c r="B8" s="140" t="s">
        <v>5</v>
      </c>
      <c r="C8" s="33" t="s">
        <v>6</v>
      </c>
      <c r="D8" s="34"/>
      <c r="E8" s="141" t="s">
        <v>166</v>
      </c>
      <c r="F8" s="141"/>
      <c r="G8" s="141"/>
      <c r="H8" s="35"/>
      <c r="I8" s="36" t="s">
        <v>7</v>
      </c>
      <c r="J8" s="35"/>
      <c r="K8" s="37" t="s">
        <v>8</v>
      </c>
      <c r="L8" s="35"/>
      <c r="M8" s="38" t="s">
        <v>9</v>
      </c>
      <c r="N8" s="3"/>
      <c r="O8" s="39" t="s">
        <v>10</v>
      </c>
      <c r="S8" s="25" t="s">
        <v>189</v>
      </c>
    </row>
    <row r="9" spans="1:19" ht="31.15" customHeight="1" x14ac:dyDescent="0.4">
      <c r="B9" s="140"/>
      <c r="C9" s="40" t="s">
        <v>12</v>
      </c>
      <c r="D9" s="41" t="s">
        <v>13</v>
      </c>
      <c r="E9" s="11"/>
      <c r="F9" s="42" t="s">
        <v>14</v>
      </c>
      <c r="G9" s="10"/>
      <c r="H9" s="42" t="s">
        <v>15</v>
      </c>
      <c r="I9" s="10"/>
      <c r="J9" s="42" t="s">
        <v>16</v>
      </c>
      <c r="K9" s="142"/>
      <c r="L9" s="143"/>
      <c r="M9" s="143"/>
      <c r="N9" s="143"/>
      <c r="O9" s="144"/>
      <c r="S9" s="21" t="s">
        <v>220</v>
      </c>
    </row>
    <row r="10" spans="1:19" ht="31.15" customHeight="1" x14ac:dyDescent="0.4">
      <c r="B10" s="145" t="s">
        <v>18</v>
      </c>
      <c r="C10" s="33" t="s">
        <v>159</v>
      </c>
      <c r="D10" s="146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S10" s="25" t="s">
        <v>236</v>
      </c>
    </row>
    <row r="11" spans="1:19" ht="36" customHeight="1" x14ac:dyDescent="0.4">
      <c r="B11" s="145"/>
      <c r="C11" s="40" t="s">
        <v>222</v>
      </c>
      <c r="D11" s="149"/>
      <c r="E11" s="150"/>
      <c r="F11" s="150"/>
      <c r="G11" s="150"/>
      <c r="H11" s="150"/>
      <c r="I11" s="150"/>
      <c r="J11" s="151"/>
      <c r="K11" s="43" t="s">
        <v>20</v>
      </c>
      <c r="L11" s="152"/>
      <c r="M11" s="153"/>
      <c r="N11" s="153"/>
      <c r="O11" s="154"/>
      <c r="S11" s="21" t="s">
        <v>200</v>
      </c>
    </row>
    <row r="12" spans="1:19" ht="31.15" customHeight="1" x14ac:dyDescent="0.4">
      <c r="B12" s="145"/>
      <c r="C12" s="33" t="s">
        <v>22</v>
      </c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  <c r="S12" s="25" t="s">
        <v>238</v>
      </c>
    </row>
    <row r="13" spans="1:19" ht="31.15" customHeight="1" x14ac:dyDescent="0.4">
      <c r="B13" s="145"/>
      <c r="C13" s="113" t="s">
        <v>24</v>
      </c>
      <c r="D13" s="155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7"/>
      <c r="S13" s="25" t="s">
        <v>231</v>
      </c>
    </row>
    <row r="14" spans="1:19" ht="31.15" customHeight="1" x14ac:dyDescent="0.4">
      <c r="B14" s="145"/>
      <c r="C14" s="115"/>
      <c r="D14" s="158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  <c r="S14" s="25" t="s">
        <v>237</v>
      </c>
    </row>
    <row r="15" spans="1:19" ht="31.15" customHeight="1" x14ac:dyDescent="0.4">
      <c r="B15" s="161" t="s">
        <v>27</v>
      </c>
      <c r="C15" s="33" t="s">
        <v>28</v>
      </c>
      <c r="D15" s="41" t="s">
        <v>29</v>
      </c>
      <c r="E15" s="146"/>
      <c r="F15" s="147"/>
      <c r="G15" s="148"/>
      <c r="H15" s="41" t="s">
        <v>30</v>
      </c>
      <c r="I15" s="164"/>
      <c r="J15" s="165"/>
      <c r="K15" s="41" t="s">
        <v>31</v>
      </c>
      <c r="L15" s="34"/>
      <c r="M15" s="104" t="s">
        <v>32</v>
      </c>
      <c r="N15" s="35"/>
      <c r="O15" s="45" t="s">
        <v>33</v>
      </c>
    </row>
    <row r="16" spans="1:19" ht="31.15" customHeight="1" x14ac:dyDescent="0.4">
      <c r="B16" s="162"/>
      <c r="C16" s="33" t="s">
        <v>35</v>
      </c>
      <c r="D16" s="41" t="s">
        <v>13</v>
      </c>
      <c r="E16" s="9"/>
      <c r="F16" s="46" t="s">
        <v>14</v>
      </c>
      <c r="G16" s="8"/>
      <c r="H16" s="46" t="s">
        <v>15</v>
      </c>
      <c r="I16" s="8"/>
      <c r="J16" s="46" t="s">
        <v>16</v>
      </c>
      <c r="K16" s="43" t="s">
        <v>36</v>
      </c>
      <c r="L16" s="105" t="s">
        <v>234</v>
      </c>
      <c r="M16" s="206" t="s">
        <v>233</v>
      </c>
      <c r="N16" s="103"/>
      <c r="O16" s="207" t="s">
        <v>10</v>
      </c>
      <c r="S16" s="106" t="s">
        <v>235</v>
      </c>
    </row>
    <row r="17" spans="2:19" ht="30.75" customHeight="1" x14ac:dyDescent="0.4">
      <c r="B17" s="162"/>
      <c r="C17" s="33" t="s">
        <v>38</v>
      </c>
      <c r="D17" s="34"/>
      <c r="E17" s="47" t="s">
        <v>39</v>
      </c>
      <c r="F17" s="47"/>
      <c r="G17" s="35"/>
      <c r="H17" s="47" t="s">
        <v>9</v>
      </c>
      <c r="I17" s="128"/>
      <c r="J17" s="128"/>
      <c r="K17" s="128"/>
      <c r="L17" s="128"/>
      <c r="M17" s="128"/>
      <c r="N17" s="128"/>
      <c r="O17" s="48" t="s">
        <v>10</v>
      </c>
    </row>
    <row r="18" spans="2:19" ht="30.75" customHeight="1" x14ac:dyDescent="0.4">
      <c r="B18" s="162"/>
      <c r="C18" s="113" t="s">
        <v>41</v>
      </c>
      <c r="D18" s="116" t="s">
        <v>42</v>
      </c>
      <c r="E18" s="117"/>
      <c r="F18" s="118"/>
      <c r="G18" s="49"/>
      <c r="H18" s="50"/>
      <c r="I18" s="50"/>
      <c r="J18" s="50"/>
      <c r="K18" s="50"/>
      <c r="L18" s="50"/>
      <c r="M18" s="50"/>
      <c r="N18" s="50"/>
      <c r="O18" s="51"/>
      <c r="S18" s="52" t="str">
        <f>IF(COUNTIF(集計!E22:E29,TRUE)&lt;2,"","重複✔")</f>
        <v/>
      </c>
    </row>
    <row r="19" spans="2:19" ht="30.75" customHeight="1" x14ac:dyDescent="0.4">
      <c r="B19" s="162"/>
      <c r="C19" s="114"/>
      <c r="D19" s="119"/>
      <c r="E19" s="120"/>
      <c r="F19" s="121"/>
      <c r="G19" s="53" t="s">
        <v>44</v>
      </c>
      <c r="H19" s="54" t="s">
        <v>45</v>
      </c>
      <c r="I19" s="54" t="s">
        <v>46</v>
      </c>
      <c r="J19" s="54" t="s">
        <v>47</v>
      </c>
      <c r="K19" s="54" t="s">
        <v>48</v>
      </c>
      <c r="L19" s="54" t="s">
        <v>49</v>
      </c>
      <c r="M19" s="54" t="s">
        <v>50</v>
      </c>
      <c r="N19" s="54" t="s">
        <v>51</v>
      </c>
      <c r="O19" s="55"/>
    </row>
    <row r="20" spans="2:19" ht="30.75" customHeight="1" x14ac:dyDescent="0.4">
      <c r="B20" s="162"/>
      <c r="C20" s="114"/>
      <c r="D20" s="122" t="s">
        <v>53</v>
      </c>
      <c r="E20" s="123"/>
      <c r="F20" s="124"/>
      <c r="G20" s="49"/>
      <c r="H20" s="50"/>
      <c r="I20" s="50"/>
      <c r="J20" s="50"/>
      <c r="K20" s="50"/>
      <c r="L20" s="50"/>
      <c r="M20" s="50"/>
      <c r="N20" s="56"/>
      <c r="O20" s="57"/>
      <c r="S20" s="52" t="str">
        <f>IF(COUNTIF(集計!E31:E37,TRUE)&lt;2,"","重複✔")</f>
        <v/>
      </c>
    </row>
    <row r="21" spans="2:19" ht="30.75" customHeight="1" x14ac:dyDescent="0.4">
      <c r="B21" s="163"/>
      <c r="C21" s="115"/>
      <c r="D21" s="125"/>
      <c r="E21" s="126"/>
      <c r="F21" s="127"/>
      <c r="G21" s="53" t="s">
        <v>55</v>
      </c>
      <c r="H21" s="54" t="s">
        <v>56</v>
      </c>
      <c r="I21" s="54" t="s">
        <v>57</v>
      </c>
      <c r="J21" s="54" t="s">
        <v>58</v>
      </c>
      <c r="K21" s="54" t="s">
        <v>59</v>
      </c>
      <c r="L21" s="54" t="s">
        <v>60</v>
      </c>
      <c r="M21" s="54" t="s">
        <v>61</v>
      </c>
      <c r="N21" s="58"/>
      <c r="O21" s="59"/>
    </row>
    <row r="22" spans="2:19" ht="30.75" customHeight="1" x14ac:dyDescent="0.4">
      <c r="B22" s="145" t="s">
        <v>63</v>
      </c>
      <c r="C22" s="33" t="s">
        <v>64</v>
      </c>
      <c r="D22" s="41" t="s">
        <v>13</v>
      </c>
      <c r="E22" s="9"/>
      <c r="F22" s="46" t="s">
        <v>14</v>
      </c>
      <c r="G22" s="8"/>
      <c r="H22" s="46" t="s">
        <v>15</v>
      </c>
      <c r="I22" s="8"/>
      <c r="J22" s="46" t="s">
        <v>16</v>
      </c>
      <c r="K22" s="7"/>
      <c r="L22" s="46" t="s">
        <v>65</v>
      </c>
      <c r="M22" s="7"/>
      <c r="N22" s="33" t="s">
        <v>66</v>
      </c>
      <c r="O22" s="33"/>
    </row>
    <row r="23" spans="2:19" ht="30.75" customHeight="1" x14ac:dyDescent="0.4">
      <c r="B23" s="145"/>
      <c r="C23" s="113" t="s">
        <v>68</v>
      </c>
      <c r="D23" s="60"/>
      <c r="E23" s="61" t="s">
        <v>69</v>
      </c>
      <c r="F23" s="62"/>
      <c r="G23" s="63"/>
      <c r="H23" s="61" t="s">
        <v>70</v>
      </c>
      <c r="I23" s="62"/>
      <c r="J23" s="63"/>
      <c r="K23" s="61" t="s">
        <v>71</v>
      </c>
      <c r="L23" s="63"/>
      <c r="M23" s="61" t="s">
        <v>72</v>
      </c>
      <c r="N23" s="62"/>
      <c r="O23" s="64"/>
      <c r="P23" s="65"/>
      <c r="Q23" s="65"/>
    </row>
    <row r="24" spans="2:19" ht="30.75" customHeight="1" x14ac:dyDescent="0.4">
      <c r="B24" s="145"/>
      <c r="C24" s="114"/>
      <c r="D24" s="66"/>
      <c r="E24" s="67" t="s">
        <v>74</v>
      </c>
      <c r="F24" s="68"/>
      <c r="G24" s="69"/>
      <c r="H24" s="67" t="s">
        <v>75</v>
      </c>
      <c r="I24" s="23"/>
      <c r="J24" s="69"/>
      <c r="K24" s="67" t="s">
        <v>76</v>
      </c>
      <c r="L24" s="69"/>
      <c r="M24" s="67" t="s">
        <v>77</v>
      </c>
      <c r="N24" s="23"/>
      <c r="O24" s="70"/>
      <c r="P24" s="65"/>
      <c r="Q24" s="65"/>
    </row>
    <row r="25" spans="2:19" ht="30.75" customHeight="1" x14ac:dyDescent="0.4">
      <c r="B25" s="145"/>
      <c r="C25" s="115"/>
      <c r="D25" s="69"/>
      <c r="E25" s="71" t="s">
        <v>79</v>
      </c>
      <c r="F25" s="72"/>
      <c r="G25" s="69"/>
      <c r="H25" s="71" t="s">
        <v>9</v>
      </c>
      <c r="I25" s="135"/>
      <c r="J25" s="135"/>
      <c r="K25" s="135"/>
      <c r="L25" s="71" t="s">
        <v>10</v>
      </c>
      <c r="M25" s="71"/>
      <c r="N25" s="71"/>
      <c r="O25" s="73"/>
      <c r="P25" s="65"/>
      <c r="Q25" s="65"/>
    </row>
    <row r="26" spans="2:19" ht="30.75" customHeight="1" x14ac:dyDescent="0.4">
      <c r="B26" s="145"/>
      <c r="C26" s="195" t="s">
        <v>81</v>
      </c>
      <c r="D26" s="60"/>
      <c r="E26" s="112" t="s">
        <v>82</v>
      </c>
      <c r="F26" s="112"/>
      <c r="G26" s="63"/>
      <c r="H26" s="112" t="s">
        <v>83</v>
      </c>
      <c r="I26" s="112"/>
      <c r="J26" s="112"/>
      <c r="K26" s="63"/>
      <c r="L26" s="112" t="s">
        <v>194</v>
      </c>
      <c r="M26" s="112"/>
      <c r="N26" s="112"/>
      <c r="O26" s="51"/>
      <c r="P26" s="74"/>
    </row>
    <row r="27" spans="2:19" ht="30.75" customHeight="1" x14ac:dyDescent="0.4">
      <c r="B27" s="145"/>
      <c r="C27" s="196"/>
      <c r="D27" s="69"/>
      <c r="E27" s="110" t="s">
        <v>85</v>
      </c>
      <c r="F27" s="110"/>
      <c r="G27" s="69"/>
      <c r="H27" s="110" t="s">
        <v>86</v>
      </c>
      <c r="I27" s="110"/>
      <c r="J27" s="110"/>
      <c r="K27" s="69"/>
      <c r="L27" s="67" t="s">
        <v>87</v>
      </c>
      <c r="M27" s="68"/>
      <c r="N27" s="68"/>
      <c r="O27" s="70"/>
      <c r="P27" s="74"/>
    </row>
    <row r="28" spans="2:19" ht="30.75" customHeight="1" x14ac:dyDescent="0.4">
      <c r="B28" s="145"/>
      <c r="C28" s="196"/>
      <c r="D28" s="66"/>
      <c r="E28" s="110" t="s">
        <v>89</v>
      </c>
      <c r="F28" s="110"/>
      <c r="G28" s="69"/>
      <c r="H28" s="110" t="s">
        <v>195</v>
      </c>
      <c r="I28" s="110"/>
      <c r="J28" s="110"/>
      <c r="K28" s="69"/>
      <c r="L28" s="67" t="s">
        <v>9</v>
      </c>
      <c r="M28" s="173"/>
      <c r="N28" s="173"/>
      <c r="O28" s="75" t="s">
        <v>10</v>
      </c>
      <c r="P28" s="74"/>
    </row>
    <row r="29" spans="2:19" ht="30.75" customHeight="1" x14ac:dyDescent="0.4">
      <c r="B29" s="145"/>
      <c r="C29" s="197"/>
      <c r="D29" s="69"/>
      <c r="E29" s="111" t="s">
        <v>91</v>
      </c>
      <c r="F29" s="111"/>
      <c r="G29" s="69"/>
      <c r="H29" s="111" t="s">
        <v>196</v>
      </c>
      <c r="I29" s="111"/>
      <c r="J29" s="111"/>
      <c r="K29" s="71"/>
      <c r="L29" s="71"/>
      <c r="M29" s="71"/>
      <c r="N29" s="71"/>
      <c r="O29" s="76"/>
    </row>
    <row r="30" spans="2:19" ht="111" customHeight="1" x14ac:dyDescent="0.4">
      <c r="B30" s="145"/>
      <c r="C30" s="40" t="s">
        <v>93</v>
      </c>
      <c r="D30" s="166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</row>
    <row r="31" spans="2:19" ht="38.450000000000003" customHeight="1" x14ac:dyDescent="0.4">
      <c r="B31" s="145"/>
      <c r="C31" s="40" t="s">
        <v>95</v>
      </c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2:19" ht="105.75" customHeight="1" x14ac:dyDescent="0.4">
      <c r="B32" s="161" t="s">
        <v>97</v>
      </c>
      <c r="C32" s="40" t="s">
        <v>98</v>
      </c>
      <c r="D32" s="166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8"/>
    </row>
    <row r="33" spans="2:19" ht="37.5" customHeight="1" x14ac:dyDescent="0.4">
      <c r="B33" s="162"/>
      <c r="C33" s="40" t="s">
        <v>100</v>
      </c>
      <c r="D33" s="69"/>
      <c r="E33" s="174" t="s">
        <v>101</v>
      </c>
      <c r="F33" s="174"/>
      <c r="G33" s="174"/>
      <c r="H33" s="69"/>
      <c r="I33" s="77" t="s">
        <v>102</v>
      </c>
      <c r="J33" s="78"/>
      <c r="K33" s="71" t="s">
        <v>103</v>
      </c>
      <c r="L33" s="69"/>
      <c r="M33" s="47" t="s">
        <v>9</v>
      </c>
      <c r="N33" s="2"/>
      <c r="O33" s="48" t="s">
        <v>10</v>
      </c>
      <c r="S33" s="85" t="s">
        <v>218</v>
      </c>
    </row>
    <row r="34" spans="2:19" ht="30.75" customHeight="1" x14ac:dyDescent="0.4">
      <c r="B34" s="162"/>
      <c r="C34" s="40" t="s">
        <v>105</v>
      </c>
      <c r="D34" s="205" t="s">
        <v>106</v>
      </c>
      <c r="E34" s="199"/>
      <c r="F34" s="170"/>
      <c r="G34" s="171"/>
      <c r="H34" s="171"/>
      <c r="I34" s="172"/>
      <c r="J34" s="125" t="s">
        <v>107</v>
      </c>
      <c r="K34" s="169"/>
      <c r="L34" s="170"/>
      <c r="M34" s="171"/>
      <c r="N34" s="171"/>
      <c r="O34" s="172"/>
      <c r="S34" s="84"/>
    </row>
    <row r="35" spans="2:19" ht="30.75" customHeight="1" x14ac:dyDescent="0.4">
      <c r="B35" s="162"/>
      <c r="C35" s="40" t="s">
        <v>109</v>
      </c>
      <c r="D35" s="202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  <c r="S35" s="84"/>
    </row>
    <row r="36" spans="2:19" ht="30.75" customHeight="1" x14ac:dyDescent="0.4">
      <c r="B36" s="162"/>
      <c r="C36" s="195" t="s">
        <v>111</v>
      </c>
      <c r="D36" s="69"/>
      <c r="E36" s="67" t="s">
        <v>112</v>
      </c>
      <c r="F36" s="69"/>
      <c r="G36" s="112" t="s">
        <v>113</v>
      </c>
      <c r="H36" s="112"/>
      <c r="I36" s="69"/>
      <c r="J36" s="67" t="s">
        <v>114</v>
      </c>
      <c r="K36" s="131"/>
      <c r="L36" s="131"/>
      <c r="M36" s="131"/>
      <c r="N36" s="131"/>
      <c r="O36" s="75" t="s">
        <v>168</v>
      </c>
    </row>
    <row r="37" spans="2:19" ht="30.75" customHeight="1" x14ac:dyDescent="0.4">
      <c r="B37" s="162"/>
      <c r="C37" s="197"/>
      <c r="D37" s="69"/>
      <c r="E37" s="67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75" t="s">
        <v>168</v>
      </c>
    </row>
    <row r="38" spans="2:19" ht="67.5" customHeight="1" x14ac:dyDescent="0.4">
      <c r="B38" s="162"/>
      <c r="C38" s="40" t="s">
        <v>117</v>
      </c>
      <c r="D38" s="166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8"/>
    </row>
    <row r="39" spans="2:19" ht="82.9" customHeight="1" x14ac:dyDescent="0.4">
      <c r="B39" s="161" t="s">
        <v>118</v>
      </c>
      <c r="C39" s="40" t="s">
        <v>119</v>
      </c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8"/>
    </row>
    <row r="40" spans="2:19" ht="36.6" customHeight="1" x14ac:dyDescent="0.4">
      <c r="B40" s="162"/>
      <c r="C40" s="195" t="s">
        <v>120</v>
      </c>
      <c r="D40" s="198" t="s">
        <v>121</v>
      </c>
      <c r="E40" s="199"/>
      <c r="F40" s="34"/>
      <c r="G40" s="44" t="s">
        <v>122</v>
      </c>
      <c r="H40" s="35"/>
      <c r="I40" s="44" t="s">
        <v>123</v>
      </c>
      <c r="J40" s="47"/>
      <c r="K40" s="35"/>
      <c r="L40" s="44" t="s">
        <v>9</v>
      </c>
      <c r="M40" s="128"/>
      <c r="N40" s="128"/>
      <c r="O40" s="45" t="s">
        <v>10</v>
      </c>
      <c r="S40" s="19" t="s">
        <v>205</v>
      </c>
    </row>
    <row r="41" spans="2:19" ht="36.6" customHeight="1" x14ac:dyDescent="0.4">
      <c r="B41" s="162"/>
      <c r="C41" s="197"/>
      <c r="D41" s="198" t="s">
        <v>124</v>
      </c>
      <c r="E41" s="200"/>
      <c r="F41" s="41" t="s">
        <v>13</v>
      </c>
      <c r="G41" s="9"/>
      <c r="H41" s="46" t="s">
        <v>14</v>
      </c>
      <c r="I41" s="8"/>
      <c r="J41" s="46" t="s">
        <v>15</v>
      </c>
      <c r="K41" s="8"/>
      <c r="L41" s="46" t="s">
        <v>16</v>
      </c>
      <c r="M41" s="201"/>
      <c r="N41" s="143"/>
      <c r="O41" s="144"/>
    </row>
    <row r="42" spans="2:19" ht="30" customHeight="1" x14ac:dyDescent="0.4">
      <c r="B42" s="162"/>
      <c r="C42" s="195" t="s">
        <v>125</v>
      </c>
      <c r="D42" s="69"/>
      <c r="E42" s="112" t="s">
        <v>126</v>
      </c>
      <c r="F42" s="112"/>
      <c r="G42" s="112"/>
      <c r="H42" s="69"/>
      <c r="I42" s="133" t="s">
        <v>127</v>
      </c>
      <c r="J42" s="133"/>
      <c r="K42" s="133"/>
      <c r="L42" s="69"/>
      <c r="M42" s="133" t="s">
        <v>116</v>
      </c>
      <c r="N42" s="133"/>
      <c r="O42" s="79"/>
      <c r="S42" s="19" t="s">
        <v>203</v>
      </c>
    </row>
    <row r="43" spans="2:19" ht="30.75" customHeight="1" x14ac:dyDescent="0.4">
      <c r="B43" s="162"/>
      <c r="C43" s="197"/>
      <c r="D43" s="69"/>
      <c r="E43" s="72" t="s">
        <v>128</v>
      </c>
      <c r="F43" s="129"/>
      <c r="G43" s="129"/>
      <c r="H43" s="72" t="s">
        <v>10</v>
      </c>
      <c r="I43" s="80" t="s">
        <v>129</v>
      </c>
      <c r="J43" s="130"/>
      <c r="K43" s="130"/>
      <c r="L43" s="80" t="s">
        <v>167</v>
      </c>
      <c r="M43" s="130"/>
      <c r="N43" s="130"/>
      <c r="O43" s="81" t="s">
        <v>10</v>
      </c>
      <c r="S43" s="83" t="s">
        <v>204</v>
      </c>
    </row>
    <row r="44" spans="2:19" ht="40.5" customHeight="1" x14ac:dyDescent="0.4">
      <c r="B44" s="162"/>
      <c r="C44" s="40" t="s">
        <v>130</v>
      </c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/>
      <c r="S44" s="82"/>
    </row>
    <row r="45" spans="2:19" ht="59.25" customHeight="1" x14ac:dyDescent="0.4">
      <c r="B45" s="163"/>
      <c r="C45" s="40" t="s">
        <v>160</v>
      </c>
      <c r="D45" s="134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6"/>
      <c r="S45" s="82" t="s">
        <v>190</v>
      </c>
    </row>
    <row r="46" spans="2:19" ht="16.5" customHeight="1" x14ac:dyDescent="0.4">
      <c r="B46" s="183" t="s">
        <v>131</v>
      </c>
      <c r="C46" s="184"/>
      <c r="D46" s="185"/>
      <c r="E46" s="189" t="s">
        <v>132</v>
      </c>
      <c r="F46" s="190"/>
      <c r="G46" s="190"/>
      <c r="H46" s="190"/>
      <c r="I46" s="190"/>
      <c r="J46" s="190"/>
      <c r="K46" s="190"/>
      <c r="L46" s="190"/>
      <c r="M46" s="190"/>
      <c r="N46" s="190"/>
      <c r="O46" s="191"/>
    </row>
    <row r="47" spans="2:19" ht="198.6" customHeight="1" x14ac:dyDescent="0.4">
      <c r="B47" s="186"/>
      <c r="C47" s="187"/>
      <c r="D47" s="188"/>
      <c r="E47" s="192"/>
      <c r="F47" s="193"/>
      <c r="G47" s="193"/>
      <c r="H47" s="193"/>
      <c r="I47" s="193"/>
      <c r="J47" s="193"/>
      <c r="K47" s="193"/>
      <c r="L47" s="193"/>
      <c r="M47" s="193"/>
      <c r="N47" s="193"/>
      <c r="O47" s="194"/>
    </row>
    <row r="48" spans="2:19" ht="16.5" customHeight="1" x14ac:dyDescent="0.4">
      <c r="B48" s="183" t="s">
        <v>133</v>
      </c>
      <c r="C48" s="184"/>
      <c r="D48" s="185"/>
      <c r="E48" s="189" t="s">
        <v>132</v>
      </c>
      <c r="F48" s="190"/>
      <c r="G48" s="190"/>
      <c r="H48" s="190"/>
      <c r="I48" s="190"/>
      <c r="J48" s="190"/>
      <c r="K48" s="190"/>
      <c r="L48" s="190"/>
      <c r="M48" s="190"/>
      <c r="N48" s="190"/>
      <c r="O48" s="191"/>
    </row>
    <row r="49" spans="2:19" ht="198.6" customHeight="1" x14ac:dyDescent="0.4">
      <c r="B49" s="186"/>
      <c r="C49" s="187"/>
      <c r="D49" s="188"/>
      <c r="E49" s="192"/>
      <c r="F49" s="193"/>
      <c r="G49" s="193"/>
      <c r="H49" s="193"/>
      <c r="I49" s="193"/>
      <c r="J49" s="193"/>
      <c r="K49" s="193"/>
      <c r="L49" s="193"/>
      <c r="M49" s="193"/>
      <c r="N49" s="193"/>
      <c r="O49" s="194"/>
      <c r="S49" s="82" t="s">
        <v>232</v>
      </c>
    </row>
    <row r="50" spans="2:19" ht="61.15" customHeight="1" x14ac:dyDescent="0.4">
      <c r="B50" s="175" t="s">
        <v>134</v>
      </c>
      <c r="C50" s="176"/>
      <c r="D50" s="177"/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80"/>
    </row>
    <row r="51" spans="2:19" x14ac:dyDescent="0.4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</row>
    <row r="52" spans="2:19" x14ac:dyDescent="0.4"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</row>
    <row r="53" spans="2:19" ht="18.75" x14ac:dyDescent="0.4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</sheetData>
  <sheetProtection sheet="1" formatCells="0" formatColumns="0" formatRows="0" insertColumns="0" insertRows="0" insertHyperlinks="0" deleteColumns="0" deleteRows="0"/>
  <mergeCells count="74">
    <mergeCell ref="B32:B38"/>
    <mergeCell ref="B39:B45"/>
    <mergeCell ref="C26:C29"/>
    <mergeCell ref="D39:O39"/>
    <mergeCell ref="C40:C41"/>
    <mergeCell ref="D40:E40"/>
    <mergeCell ref="D41:E41"/>
    <mergeCell ref="M41:O41"/>
    <mergeCell ref="C42:C43"/>
    <mergeCell ref="D35:O35"/>
    <mergeCell ref="C36:C37"/>
    <mergeCell ref="D38:O38"/>
    <mergeCell ref="M40:N40"/>
    <mergeCell ref="B22:B31"/>
    <mergeCell ref="D34:E34"/>
    <mergeCell ref="F34:I34"/>
    <mergeCell ref="B50:D50"/>
    <mergeCell ref="E50:O50"/>
    <mergeCell ref="B51:O52"/>
    <mergeCell ref="B46:D47"/>
    <mergeCell ref="E46:O46"/>
    <mergeCell ref="E47:O47"/>
    <mergeCell ref="B48:D49"/>
    <mergeCell ref="E48:O48"/>
    <mergeCell ref="E49:O49"/>
    <mergeCell ref="J34:K34"/>
    <mergeCell ref="L34:O34"/>
    <mergeCell ref="C23:C25"/>
    <mergeCell ref="D30:O30"/>
    <mergeCell ref="D31:O31"/>
    <mergeCell ref="I25:K25"/>
    <mergeCell ref="M28:N28"/>
    <mergeCell ref="E33:G33"/>
    <mergeCell ref="D45:O45"/>
    <mergeCell ref="D44:O44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I15:J15"/>
    <mergeCell ref="D32:O32"/>
    <mergeCell ref="F43:G43"/>
    <mergeCell ref="J43:K43"/>
    <mergeCell ref="M43:N43"/>
    <mergeCell ref="K36:N36"/>
    <mergeCell ref="F37:N37"/>
    <mergeCell ref="G36:H36"/>
    <mergeCell ref="I42:K42"/>
    <mergeCell ref="E42:G42"/>
    <mergeCell ref="M42:N42"/>
    <mergeCell ref="C1:E1"/>
    <mergeCell ref="F1:G1"/>
    <mergeCell ref="M6:O6"/>
    <mergeCell ref="H28:J28"/>
    <mergeCell ref="H29:J29"/>
    <mergeCell ref="H27:J27"/>
    <mergeCell ref="H26:J26"/>
    <mergeCell ref="L26:N26"/>
    <mergeCell ref="E26:F26"/>
    <mergeCell ref="E27:F27"/>
    <mergeCell ref="E28:F28"/>
    <mergeCell ref="C18:C21"/>
    <mergeCell ref="D18:F19"/>
    <mergeCell ref="D20:F21"/>
    <mergeCell ref="I17:N17"/>
    <mergeCell ref="E29:F29"/>
  </mergeCells>
  <phoneticPr fontId="1"/>
  <printOptions horizontalCentered="1"/>
  <pageMargins left="0.23622047244094491" right="0.23622047244094491" top="0.47244094488188981" bottom="0.39370078740157483" header="0.31496062992125984" footer="0.31496062992125984"/>
  <pageSetup paperSize="9" scale="60" fitToHeight="0" orientation="portrait" r:id="rId1"/>
  <headerFooter>
    <oddFooter>&amp;C&amp;P/&amp;N</oddFooter>
  </headerFooter>
  <rowBreaks count="1" manualBreakCount="1">
    <brk id="3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82">
              <controlPr defaultSize="0" autoFill="0" autoLine="0" autoPict="0">
                <anchor moveWithCells="1">
                  <from>
                    <xdr:col>3</xdr:col>
                    <xdr:colOff>333375</xdr:colOff>
                    <xdr:row>22</xdr:row>
                    <xdr:rowOff>76200</xdr:rowOff>
                  </from>
                  <to>
                    <xdr:col>4</xdr:col>
                    <xdr:colOff>419100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87">
              <controlPr defaultSize="0" autoFill="0" autoLine="0" autoPict="0">
                <anchor moveWithCells="1">
                  <from>
                    <xdr:col>6</xdr:col>
                    <xdr:colOff>581025</xdr:colOff>
                    <xdr:row>22</xdr:row>
                    <xdr:rowOff>76200</xdr:rowOff>
                  </from>
                  <to>
                    <xdr:col>7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94">
              <controlPr defaultSize="0" autoFill="0" autoLine="0" autoPict="0">
                <anchor moveWithCells="1">
                  <from>
                    <xdr:col>6</xdr:col>
                    <xdr:colOff>581025</xdr:colOff>
                    <xdr:row>23</xdr:row>
                    <xdr:rowOff>76200</xdr:rowOff>
                  </from>
                  <to>
                    <xdr:col>7</xdr:col>
                    <xdr:colOff>438150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95">
              <controlPr defaultSize="0" autoFill="0" autoLine="0" autoPict="0">
                <anchor moveWithCells="1">
                  <from>
                    <xdr:col>6</xdr:col>
                    <xdr:colOff>581025</xdr:colOff>
                    <xdr:row>24</xdr:row>
                    <xdr:rowOff>76200</xdr:rowOff>
                  </from>
                  <to>
                    <xdr:col>7</xdr:col>
                    <xdr:colOff>438150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" name="Check Box 96">
              <controlPr defaultSize="0" autoFill="0" autoLine="0" autoPict="0">
                <anchor moveWithCells="1">
                  <from>
                    <xdr:col>9</xdr:col>
                    <xdr:colOff>447675</xdr:colOff>
                    <xdr:row>22</xdr:row>
                    <xdr:rowOff>76200</xdr:rowOff>
                  </from>
                  <to>
                    <xdr:col>10</xdr:col>
                    <xdr:colOff>447675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9" name="Check Box 97">
              <controlPr defaultSize="0" autoFill="0" autoLine="0" autoPict="0">
                <anchor moveWithCells="1">
                  <from>
                    <xdr:col>9</xdr:col>
                    <xdr:colOff>447675</xdr:colOff>
                    <xdr:row>23</xdr:row>
                    <xdr:rowOff>76200</xdr:rowOff>
                  </from>
                  <to>
                    <xdr:col>10</xdr:col>
                    <xdr:colOff>447675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0" name="Check Box 98">
              <controlPr defaultSize="0" autoFill="0" autoLine="0" autoPict="0">
                <anchor moveWithCells="1">
                  <from>
                    <xdr:col>11</xdr:col>
                    <xdr:colOff>504825</xdr:colOff>
                    <xdr:row>22</xdr:row>
                    <xdr:rowOff>76200</xdr:rowOff>
                  </from>
                  <to>
                    <xdr:col>12</xdr:col>
                    <xdr:colOff>361950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1" name="Check Box 99">
              <controlPr defaultSize="0" autoFill="0" autoLine="0" autoPict="0">
                <anchor moveWithCells="1">
                  <from>
                    <xdr:col>11</xdr:col>
                    <xdr:colOff>504825</xdr:colOff>
                    <xdr:row>23</xdr:row>
                    <xdr:rowOff>76200</xdr:rowOff>
                  </from>
                  <to>
                    <xdr:col>12</xdr:col>
                    <xdr:colOff>361950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2" name="Check Box 100">
              <controlPr defaultSize="0" autoFill="0" autoLine="0" autoPict="0">
                <anchor moveWithCells="1">
                  <from>
                    <xdr:col>6</xdr:col>
                    <xdr:colOff>304800</xdr:colOff>
                    <xdr:row>17</xdr:row>
                    <xdr:rowOff>152400</xdr:rowOff>
                  </from>
                  <to>
                    <xdr:col>6</xdr:col>
                    <xdr:colOff>561975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3" name="Check Box 101">
              <controlPr defaultSize="0" autoFill="0" autoLine="0" autoPict="0">
                <anchor moveWithCells="1">
                  <from>
                    <xdr:col>7</xdr:col>
                    <xdr:colOff>200025</xdr:colOff>
                    <xdr:row>17</xdr:row>
                    <xdr:rowOff>152400</xdr:rowOff>
                  </from>
                  <to>
                    <xdr:col>7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4" name="Check Box 102">
              <controlPr defaultSize="0" autoFill="0" autoLine="0" autoPict="0">
                <anchor moveWithCells="1">
                  <from>
                    <xdr:col>8</xdr:col>
                    <xdr:colOff>304800</xdr:colOff>
                    <xdr:row>17</xdr:row>
                    <xdr:rowOff>152400</xdr:rowOff>
                  </from>
                  <to>
                    <xdr:col>8</xdr:col>
                    <xdr:colOff>561975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5" name="Check Box 103">
              <controlPr defaultSize="0" autoFill="0" autoLine="0" autoPict="0">
                <anchor moveWithCells="1">
                  <from>
                    <xdr:col>9</xdr:col>
                    <xdr:colOff>238125</xdr:colOff>
                    <xdr:row>17</xdr:row>
                    <xdr:rowOff>152400</xdr:rowOff>
                  </from>
                  <to>
                    <xdr:col>9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6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17</xdr:row>
                    <xdr:rowOff>152400</xdr:rowOff>
                  </from>
                  <to>
                    <xdr:col>10</xdr:col>
                    <xdr:colOff>600075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7" name="Check Box 105">
              <controlPr defaultSize="0" autoFill="0" autoLine="0" autoPict="0">
                <anchor moveWithCells="1">
                  <from>
                    <xdr:col>11</xdr:col>
                    <xdr:colOff>304800</xdr:colOff>
                    <xdr:row>17</xdr:row>
                    <xdr:rowOff>152400</xdr:rowOff>
                  </from>
                  <to>
                    <xdr:col>11</xdr:col>
                    <xdr:colOff>561975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8" name="Check Box 106">
              <controlPr defaultSize="0" autoFill="0" autoLine="0" autoPict="0">
                <anchor moveWithCells="1">
                  <from>
                    <xdr:col>12</xdr:col>
                    <xdr:colOff>228600</xdr:colOff>
                    <xdr:row>17</xdr:row>
                    <xdr:rowOff>142875</xdr:rowOff>
                  </from>
                  <to>
                    <xdr:col>12</xdr:col>
                    <xdr:colOff>485775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9" name="Check Box 107">
              <controlPr defaultSize="0" autoFill="0" autoLine="0" autoPict="0">
                <anchor moveWithCells="1">
                  <from>
                    <xdr:col>13</xdr:col>
                    <xdr:colOff>247650</xdr:colOff>
                    <xdr:row>17</xdr:row>
                    <xdr:rowOff>161925</xdr:rowOff>
                  </from>
                  <to>
                    <xdr:col>13</xdr:col>
                    <xdr:colOff>504825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0" name="Check Box 122">
              <controlPr defaultSize="0" autoFill="0" autoLine="0" autoPict="0">
                <anchor moveWithCells="1">
                  <from>
                    <xdr:col>6</xdr:col>
                    <xdr:colOff>304800</xdr:colOff>
                    <xdr:row>19</xdr:row>
                    <xdr:rowOff>152400</xdr:rowOff>
                  </from>
                  <to>
                    <xdr:col>6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1" name="Check Box 123">
              <controlPr defaultSize="0" autoFill="0" autoLine="0" autoPict="0">
                <anchor moveWithCells="1">
                  <from>
                    <xdr:col>7</xdr:col>
                    <xdr:colOff>200025</xdr:colOff>
                    <xdr:row>19</xdr:row>
                    <xdr:rowOff>152400</xdr:rowOff>
                  </from>
                  <to>
                    <xdr:col>7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2" name="Check Box 124">
              <controlPr defaultSize="0" autoFill="0" autoLine="0" autoPict="0">
                <anchor moveWithCells="1">
                  <from>
                    <xdr:col>8</xdr:col>
                    <xdr:colOff>304800</xdr:colOff>
                    <xdr:row>19</xdr:row>
                    <xdr:rowOff>152400</xdr:rowOff>
                  </from>
                  <to>
                    <xdr:col>8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3" name="Check Box 125">
              <controlPr defaultSize="0" autoFill="0" autoLine="0" autoPict="0">
                <anchor moveWithCells="1">
                  <from>
                    <xdr:col>9</xdr:col>
                    <xdr:colOff>238125</xdr:colOff>
                    <xdr:row>19</xdr:row>
                    <xdr:rowOff>152400</xdr:rowOff>
                  </from>
                  <to>
                    <xdr:col>9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4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19</xdr:row>
                    <xdr:rowOff>152400</xdr:rowOff>
                  </from>
                  <to>
                    <xdr:col>10</xdr:col>
                    <xdr:colOff>600075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5" name="Check Box 127">
              <controlPr defaultSize="0" autoFill="0" autoLine="0" autoPict="0">
                <anchor moveWithCells="1">
                  <from>
                    <xdr:col>11</xdr:col>
                    <xdr:colOff>304800</xdr:colOff>
                    <xdr:row>19</xdr:row>
                    <xdr:rowOff>152400</xdr:rowOff>
                  </from>
                  <to>
                    <xdr:col>11</xdr:col>
                    <xdr:colOff>561975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6" name="Check Box 128">
              <controlPr defaultSize="0" autoFill="0" autoLine="0" autoPict="0">
                <anchor moveWithCells="1">
                  <from>
                    <xdr:col>12</xdr:col>
                    <xdr:colOff>228600</xdr:colOff>
                    <xdr:row>19</xdr:row>
                    <xdr:rowOff>142875</xdr:rowOff>
                  </from>
                  <to>
                    <xdr:col>12</xdr:col>
                    <xdr:colOff>485775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7" name="Check Box 129">
              <controlPr defaultSize="0" autoFill="0" autoLine="0" autoPict="0">
                <anchor moveWithCells="1">
                  <from>
                    <xdr:col>11</xdr:col>
                    <xdr:colOff>619125</xdr:colOff>
                    <xdr:row>14</xdr:row>
                    <xdr:rowOff>57150</xdr:rowOff>
                  </from>
                  <to>
                    <xdr:col>12</xdr:col>
                    <xdr:colOff>47625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8" name="Check Box 130">
              <controlPr defaultSize="0" autoFill="0" autoLine="0" autoPict="0">
                <anchor moveWithCells="1">
                  <from>
                    <xdr:col>13</xdr:col>
                    <xdr:colOff>476250</xdr:colOff>
                    <xdr:row>14</xdr:row>
                    <xdr:rowOff>57150</xdr:rowOff>
                  </from>
                  <to>
                    <xdr:col>13</xdr:col>
                    <xdr:colOff>733425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29" name="Check Box 131">
              <controlPr defaultSize="0" autoFill="0" autoLine="0" autoPict="0">
                <anchor moveWithCells="1">
                  <from>
                    <xdr:col>2</xdr:col>
                    <xdr:colOff>1219200</xdr:colOff>
                    <xdr:row>5</xdr:row>
                    <xdr:rowOff>28575</xdr:rowOff>
                  </from>
                  <to>
                    <xdr:col>3</xdr:col>
                    <xdr:colOff>390525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0" name="Check Box 132">
              <controlPr defaultSize="0" autoFill="0" autoLine="0" autoPict="0">
                <anchor moveWithCells="1">
                  <from>
                    <xdr:col>4</xdr:col>
                    <xdr:colOff>476250</xdr:colOff>
                    <xdr:row>5</xdr:row>
                    <xdr:rowOff>28575</xdr:rowOff>
                  </from>
                  <to>
                    <xdr:col>4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1" name="Check Box 133">
              <controlPr defaultSize="0" autoFill="0" autoLine="0" autoPict="0">
                <anchor moveWithCells="1">
                  <from>
                    <xdr:col>7</xdr:col>
                    <xdr:colOff>314325</xdr:colOff>
                    <xdr:row>5</xdr:row>
                    <xdr:rowOff>19050</xdr:rowOff>
                  </from>
                  <to>
                    <xdr:col>8</xdr:col>
                    <xdr:colOff>466725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2" name="Check Box 134">
              <controlPr defaultSize="0" autoFill="0" autoLine="0" autoPict="0">
                <anchor moveWithCells="1">
                  <from>
                    <xdr:col>3</xdr:col>
                    <xdr:colOff>323850</xdr:colOff>
                    <xdr:row>7</xdr:row>
                    <xdr:rowOff>152400</xdr:rowOff>
                  </from>
                  <to>
                    <xdr:col>4</xdr:col>
                    <xdr:colOff>28575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3" name="Check Box 135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152400</xdr:rowOff>
                  </from>
                  <to>
                    <xdr:col>8</xdr:col>
                    <xdr:colOff>28575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4" name="Check Box 136">
              <controlPr defaultSize="0" autoFill="0" autoLine="0" autoPict="0">
                <anchor moveWithCells="1">
                  <from>
                    <xdr:col>9</xdr:col>
                    <xdr:colOff>323850</xdr:colOff>
                    <xdr:row>7</xdr:row>
                    <xdr:rowOff>142875</xdr:rowOff>
                  </from>
                  <to>
                    <xdr:col>9</xdr:col>
                    <xdr:colOff>628650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5" name="Check Box 137">
              <controlPr defaultSize="0" autoFill="0" autoLine="0" autoPict="0">
                <anchor moveWithCells="1">
                  <from>
                    <xdr:col>11</xdr:col>
                    <xdr:colOff>590550</xdr:colOff>
                    <xdr:row>7</xdr:row>
                    <xdr:rowOff>123825</xdr:rowOff>
                  </from>
                  <to>
                    <xdr:col>12</xdr:col>
                    <xdr:colOff>66675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6" name="Check Box 150">
              <controlPr defaultSize="0" autoFill="0" autoLine="0" autoPict="0">
                <anchor moveWithCells="1">
                  <from>
                    <xdr:col>3</xdr:col>
                    <xdr:colOff>333375</xdr:colOff>
                    <xdr:row>23</xdr:row>
                    <xdr:rowOff>76200</xdr:rowOff>
                  </from>
                  <to>
                    <xdr:col>4</xdr:col>
                    <xdr:colOff>419100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7" name="Check Box 151">
              <controlPr defaultSize="0" autoFill="0" autoLine="0" autoPict="0">
                <anchor moveWithCells="1">
                  <from>
                    <xdr:col>3</xdr:col>
                    <xdr:colOff>333375</xdr:colOff>
                    <xdr:row>24</xdr:row>
                    <xdr:rowOff>76200</xdr:rowOff>
                  </from>
                  <to>
                    <xdr:col>4</xdr:col>
                    <xdr:colOff>419100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8" name="Check Box 152">
              <controlPr defaultSize="0" autoFill="0" autoLine="0" autoPict="0">
                <anchor moveWithCells="1">
                  <from>
                    <xdr:col>3</xdr:col>
                    <xdr:colOff>333375</xdr:colOff>
                    <xdr:row>25</xdr:row>
                    <xdr:rowOff>76200</xdr:rowOff>
                  </from>
                  <to>
                    <xdr:col>4</xdr:col>
                    <xdr:colOff>419100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39" name="Check Box 153">
              <controlPr defaultSize="0" autoFill="0" autoLine="0" autoPict="0">
                <anchor moveWithCells="1">
                  <from>
                    <xdr:col>3</xdr:col>
                    <xdr:colOff>333375</xdr:colOff>
                    <xdr:row>26</xdr:row>
                    <xdr:rowOff>76200</xdr:rowOff>
                  </from>
                  <to>
                    <xdr:col>4</xdr:col>
                    <xdr:colOff>419100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0" name="Check Box 154">
              <controlPr defaultSize="0" autoFill="0" autoLine="0" autoPict="0">
                <anchor moveWithCells="1">
                  <from>
                    <xdr:col>3</xdr:col>
                    <xdr:colOff>333375</xdr:colOff>
                    <xdr:row>27</xdr:row>
                    <xdr:rowOff>76200</xdr:rowOff>
                  </from>
                  <to>
                    <xdr:col>4</xdr:col>
                    <xdr:colOff>419100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1" name="Check Box 155">
              <controlPr defaultSize="0" autoFill="0" autoLine="0" autoPict="0">
                <anchor moveWithCells="1">
                  <from>
                    <xdr:col>6</xdr:col>
                    <xdr:colOff>581025</xdr:colOff>
                    <xdr:row>25</xdr:row>
                    <xdr:rowOff>76200</xdr:rowOff>
                  </from>
                  <to>
                    <xdr:col>7</xdr:col>
                    <xdr:colOff>190500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2" name="Check Box 157">
              <controlPr defaultSize="0" autoFill="0" autoLine="0" autoPict="0">
                <anchor moveWithCells="1">
                  <from>
                    <xdr:col>6</xdr:col>
                    <xdr:colOff>581025</xdr:colOff>
                    <xdr:row>26</xdr:row>
                    <xdr:rowOff>76200</xdr:rowOff>
                  </from>
                  <to>
                    <xdr:col>7</xdr:col>
                    <xdr:colOff>190500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3" name="Check Box 158">
              <controlPr defaultSize="0" autoFill="0" autoLine="0" autoPict="0">
                <anchor moveWithCells="1">
                  <from>
                    <xdr:col>6</xdr:col>
                    <xdr:colOff>581025</xdr:colOff>
                    <xdr:row>27</xdr:row>
                    <xdr:rowOff>76200</xdr:rowOff>
                  </from>
                  <to>
                    <xdr:col>6</xdr:col>
                    <xdr:colOff>800100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4" name="Check Box 159">
              <controlPr defaultSize="0" autoFill="0" autoLine="0" autoPict="0">
                <anchor moveWithCells="1">
                  <from>
                    <xdr:col>6</xdr:col>
                    <xdr:colOff>581025</xdr:colOff>
                    <xdr:row>28</xdr:row>
                    <xdr:rowOff>76200</xdr:rowOff>
                  </from>
                  <to>
                    <xdr:col>6</xdr:col>
                    <xdr:colOff>800100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5" name="Check Box 160">
              <controlPr defaultSize="0" autoFill="0" autoLine="0" autoPict="0">
                <anchor moveWithCells="1">
                  <from>
                    <xdr:col>10</xdr:col>
                    <xdr:colOff>581025</xdr:colOff>
                    <xdr:row>25</xdr:row>
                    <xdr:rowOff>66675</xdr:rowOff>
                  </from>
                  <to>
                    <xdr:col>10</xdr:col>
                    <xdr:colOff>838200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6" name="Check Box 161">
              <controlPr defaultSize="0" autoFill="0" autoLine="0" autoPict="0">
                <anchor moveWithCells="1">
                  <from>
                    <xdr:col>10</xdr:col>
                    <xdr:colOff>581025</xdr:colOff>
                    <xdr:row>27</xdr:row>
                    <xdr:rowOff>76200</xdr:rowOff>
                  </from>
                  <to>
                    <xdr:col>11</xdr:col>
                    <xdr:colOff>95250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7" name="Check Box 162">
              <controlPr defaultSize="0" autoFill="0" autoLine="0" autoPict="0">
                <anchor moveWithCells="1">
                  <from>
                    <xdr:col>10</xdr:col>
                    <xdr:colOff>581025</xdr:colOff>
                    <xdr:row>26</xdr:row>
                    <xdr:rowOff>76200</xdr:rowOff>
                  </from>
                  <to>
                    <xdr:col>11</xdr:col>
                    <xdr:colOff>95250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8" name="Check Box 164">
              <controlPr defaultSize="0" autoFill="0" autoLine="0" autoPict="0">
                <anchor moveWithCells="1">
                  <from>
                    <xdr:col>3</xdr:col>
                    <xdr:colOff>342900</xdr:colOff>
                    <xdr:row>28</xdr:row>
                    <xdr:rowOff>76200</xdr:rowOff>
                  </from>
                  <to>
                    <xdr:col>4</xdr:col>
                    <xdr:colOff>180975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49" name="Check Box 165">
              <controlPr defaultSize="0" autoFill="0" autoLine="0" autoPict="0">
                <anchor moveWithCells="1">
                  <from>
                    <xdr:col>3</xdr:col>
                    <xdr:colOff>342900</xdr:colOff>
                    <xdr:row>32</xdr:row>
                    <xdr:rowOff>114300</xdr:rowOff>
                  </from>
                  <to>
                    <xdr:col>4</xdr:col>
                    <xdr:colOff>180975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0" name="Check Box 166">
              <controlPr defaultSize="0" autoFill="0" autoLine="0" autoPict="0">
                <anchor moveWithCells="1">
                  <from>
                    <xdr:col>7</xdr:col>
                    <xdr:colOff>323850</xdr:colOff>
                    <xdr:row>32</xdr:row>
                    <xdr:rowOff>123825</xdr:rowOff>
                  </from>
                  <to>
                    <xdr:col>8</xdr:col>
                    <xdr:colOff>161925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51" name="Check Box 167">
              <controlPr defaultSize="0" autoFill="0" autoLine="0" autoPict="0">
                <anchor moveWithCells="1">
                  <from>
                    <xdr:col>11</xdr:col>
                    <xdr:colOff>466725</xdr:colOff>
                    <xdr:row>32</xdr:row>
                    <xdr:rowOff>104775</xdr:rowOff>
                  </from>
                  <to>
                    <xdr:col>12</xdr:col>
                    <xdr:colOff>76200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2" name="Check Box 168">
              <controlPr defaultSize="0" autoFill="0" autoLine="0" autoPict="0">
                <anchor moveWithCells="1">
                  <from>
                    <xdr:col>3</xdr:col>
                    <xdr:colOff>361950</xdr:colOff>
                    <xdr:row>35</xdr:row>
                    <xdr:rowOff>66675</xdr:rowOff>
                  </from>
                  <to>
                    <xdr:col>4</xdr:col>
                    <xdr:colOff>200025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3" name="Check Box 169">
              <controlPr defaultSize="0" autoFill="0" autoLine="0" autoPict="0">
                <anchor moveWithCells="1">
                  <from>
                    <xdr:col>5</xdr:col>
                    <xdr:colOff>381000</xdr:colOff>
                    <xdr:row>35</xdr:row>
                    <xdr:rowOff>76200</xdr:rowOff>
                  </from>
                  <to>
                    <xdr:col>6</xdr:col>
                    <xdr:colOff>219075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4" name="Check Box 170">
              <controlPr defaultSize="0" autoFill="0" autoLine="0" autoPict="0">
                <anchor moveWithCells="1">
                  <from>
                    <xdr:col>8</xdr:col>
                    <xdr:colOff>600075</xdr:colOff>
                    <xdr:row>35</xdr:row>
                    <xdr:rowOff>76200</xdr:rowOff>
                  </from>
                  <to>
                    <xdr:col>9</xdr:col>
                    <xdr:colOff>209550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5" name="Check Box 171">
              <controlPr defaultSize="0" autoFill="0" autoLine="0" autoPict="0">
                <anchor moveWithCells="1">
                  <from>
                    <xdr:col>3</xdr:col>
                    <xdr:colOff>371475</xdr:colOff>
                    <xdr:row>36</xdr:row>
                    <xdr:rowOff>76200</xdr:rowOff>
                  </from>
                  <to>
                    <xdr:col>4</xdr:col>
                    <xdr:colOff>209550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6" name="Check Box 173">
              <controlPr defaultSize="0" autoFill="0" autoLine="0" autoPict="0">
                <anchor moveWithCells="1">
                  <from>
                    <xdr:col>3</xdr:col>
                    <xdr:colOff>361950</xdr:colOff>
                    <xdr:row>41</xdr:row>
                    <xdr:rowOff>66675</xdr:rowOff>
                  </from>
                  <to>
                    <xdr:col>4</xdr:col>
                    <xdr:colOff>200025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7" name="Check Box 174">
              <controlPr defaultSize="0" autoFill="0" autoLine="0" autoPict="0">
                <anchor moveWithCells="1">
                  <from>
                    <xdr:col>7</xdr:col>
                    <xdr:colOff>361950</xdr:colOff>
                    <xdr:row>41</xdr:row>
                    <xdr:rowOff>66675</xdr:rowOff>
                  </from>
                  <to>
                    <xdr:col>8</xdr:col>
                    <xdr:colOff>200025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8" name="Check Box 175">
              <controlPr defaultSize="0" autoFill="0" autoLine="0" autoPict="0">
                <anchor moveWithCells="1">
                  <from>
                    <xdr:col>11</xdr:col>
                    <xdr:colOff>504825</xdr:colOff>
                    <xdr:row>41</xdr:row>
                    <xdr:rowOff>57150</xdr:rowOff>
                  </from>
                  <to>
                    <xdr:col>12</xdr:col>
                    <xdr:colOff>114300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59" name="Check Box 179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76200</xdr:rowOff>
                  </from>
                  <to>
                    <xdr:col>4</xdr:col>
                    <xdr:colOff>28575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60" name="Check Box 181">
              <controlPr defaultSize="0" autoFill="0" autoLine="0" autoPict="0">
                <anchor moveWithCells="1">
                  <from>
                    <xdr:col>6</xdr:col>
                    <xdr:colOff>561975</xdr:colOff>
                    <xdr:row>16</xdr:row>
                    <xdr:rowOff>85725</xdr:rowOff>
                  </from>
                  <to>
                    <xdr:col>7</xdr:col>
                    <xdr:colOff>38100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61" name="Check Box 183">
              <controlPr defaultSize="0" autoFill="0" autoLine="0" autoPict="0">
                <anchor moveWithCells="1">
                  <from>
                    <xdr:col>5</xdr:col>
                    <xdr:colOff>295275</xdr:colOff>
                    <xdr:row>39</xdr:row>
                    <xdr:rowOff>104775</xdr:rowOff>
                  </from>
                  <to>
                    <xdr:col>6</xdr:col>
                    <xdr:colOff>47625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62" name="Check Box 185">
              <controlPr defaultSize="0" autoFill="0" autoLine="0" autoPict="0">
                <anchor moveWithCells="1">
                  <from>
                    <xdr:col>7</xdr:col>
                    <xdr:colOff>295275</xdr:colOff>
                    <xdr:row>39</xdr:row>
                    <xdr:rowOff>104775</xdr:rowOff>
                  </from>
                  <to>
                    <xdr:col>8</xdr:col>
                    <xdr:colOff>47625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63" name="Check Box 186">
              <controlPr defaultSize="0" autoFill="0" autoLine="0" autoPict="0">
                <anchor moveWithCells="1">
                  <from>
                    <xdr:col>10</xdr:col>
                    <xdr:colOff>600075</xdr:colOff>
                    <xdr:row>39</xdr:row>
                    <xdr:rowOff>104775</xdr:rowOff>
                  </from>
                  <to>
                    <xdr:col>11</xdr:col>
                    <xdr:colOff>28575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64" name="Check Box 187">
              <controlPr defaultSize="0" autoFill="0" autoLine="0" autoPict="0">
                <anchor moveWithCells="1">
                  <from>
                    <xdr:col>9</xdr:col>
                    <xdr:colOff>323850</xdr:colOff>
                    <xdr:row>32</xdr:row>
                    <xdr:rowOff>123825</xdr:rowOff>
                  </from>
                  <to>
                    <xdr:col>10</xdr:col>
                    <xdr:colOff>76200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65" name="Check Box 190">
              <controlPr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19</xdr:col>
                    <xdr:colOff>85725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選択リスト!$B$3:$B$33</xm:f>
          </x14:formula1>
          <xm:sqref>D12:O12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7" sqref="I7"/>
    </sheetView>
  </sheetViews>
  <sheetFormatPr defaultRowHeight="18.75" x14ac:dyDescent="0.4"/>
  <cols>
    <col min="1" max="2" width="15" style="13" customWidth="1"/>
    <col min="3" max="3" width="3.375" style="14" bestFit="1" customWidth="1"/>
    <col min="4" max="4" width="18.75" style="13" customWidth="1"/>
    <col min="5" max="5" width="7.5" style="12" customWidth="1"/>
    <col min="6" max="6" width="3.75" style="13" customWidth="1"/>
    <col min="7" max="7" width="7.5" style="13" customWidth="1"/>
    <col min="8" max="41" width="3.75" style="13" customWidth="1"/>
    <col min="42" max="16384" width="9" style="13"/>
  </cols>
  <sheetData>
    <row r="1" spans="1:42" x14ac:dyDescent="0.4">
      <c r="A1" s="13" t="s">
        <v>135</v>
      </c>
      <c r="I1" s="90" t="s">
        <v>170</v>
      </c>
      <c r="J1" s="15" t="s">
        <v>171</v>
      </c>
      <c r="K1" s="15" t="s">
        <v>207</v>
      </c>
      <c r="L1" s="15" t="s">
        <v>172</v>
      </c>
      <c r="M1" s="90" t="s">
        <v>36</v>
      </c>
      <c r="N1" s="15" t="s">
        <v>187</v>
      </c>
      <c r="O1" s="15" t="s">
        <v>202</v>
      </c>
      <c r="P1" s="15" t="s">
        <v>173</v>
      </c>
      <c r="Q1" s="15" t="s">
        <v>208</v>
      </c>
      <c r="R1" s="15" t="s">
        <v>174</v>
      </c>
      <c r="S1" s="15" t="s">
        <v>175</v>
      </c>
      <c r="T1" s="15" t="s">
        <v>176</v>
      </c>
      <c r="U1" s="15" t="s">
        <v>177</v>
      </c>
      <c r="V1" s="15" t="s">
        <v>178</v>
      </c>
      <c r="W1" s="15" t="s">
        <v>100</v>
      </c>
      <c r="X1" s="15" t="s">
        <v>179</v>
      </c>
      <c r="Y1" s="15" t="s">
        <v>224</v>
      </c>
      <c r="Z1" s="15" t="s">
        <v>223</v>
      </c>
      <c r="AA1" s="15" t="s">
        <v>186</v>
      </c>
      <c r="AB1" s="15" t="s">
        <v>209</v>
      </c>
      <c r="AC1" s="15" t="s">
        <v>180</v>
      </c>
      <c r="AD1" s="15" t="s">
        <v>119</v>
      </c>
      <c r="AE1" s="15" t="s">
        <v>182</v>
      </c>
      <c r="AF1" s="15" t="s">
        <v>183</v>
      </c>
      <c r="AG1" s="15" t="s">
        <v>228</v>
      </c>
      <c r="AH1" s="15" t="s">
        <v>184</v>
      </c>
      <c r="AI1" s="15" t="s">
        <v>181</v>
      </c>
      <c r="AJ1" s="15" t="s">
        <v>185</v>
      </c>
      <c r="AK1" s="15" t="s">
        <v>186</v>
      </c>
      <c r="AL1" s="15" t="s">
        <v>191</v>
      </c>
      <c r="AM1" s="15" t="s">
        <v>192</v>
      </c>
      <c r="AN1" s="15" t="s">
        <v>193</v>
      </c>
      <c r="AO1" s="15" t="s">
        <v>206</v>
      </c>
    </row>
    <row r="2" spans="1:42" x14ac:dyDescent="0.4">
      <c r="B2" s="13" t="s">
        <v>136</v>
      </c>
      <c r="H2" s="97" t="s">
        <v>227</v>
      </c>
      <c r="I2" s="95" t="str">
        <f>事故報告書!M6</f>
        <v>年　　月　　日</v>
      </c>
      <c r="J2" s="87" t="str">
        <f>IF(C6="■",D5,IFERROR(VLOOKUP("■",C3:D5,2,0),""))</f>
        <v/>
      </c>
      <c r="K2" s="88" t="str">
        <f>IF(D13="",IFERROR(VLOOKUP("■",C9:D12,2,0),""),"その他（"&amp;D13&amp;"）")</f>
        <v/>
      </c>
      <c r="L2" s="86" t="str">
        <f>IF(K2="死亡",IFERROR(DATE(事故報告書!E9,事故報告書!G9,事故報告書!I9),""),"")</f>
        <v/>
      </c>
      <c r="M2" s="87">
        <f>IF(事故報告書!L16="","",IF(事故報告書!L16="青森県むつ市",事故報告書!N16,事故報告書!L16))</f>
        <v>0</v>
      </c>
      <c r="N2" s="87" t="str">
        <f>IF(事故報告書!E15="","",事故報告書!E15)</f>
        <v/>
      </c>
      <c r="O2" s="87" t="str">
        <f>IF(事故報告書!I15="","",事故報告書!I15)</f>
        <v/>
      </c>
      <c r="P2" s="87" t="str">
        <f>IFERROR(VLOOKUP("■",C16:D17,2,0),"")</f>
        <v/>
      </c>
      <c r="Q2" s="87" t="str">
        <f>IFERROR(VLOOKUP("■",C22:D29,2,0),"")</f>
        <v/>
      </c>
      <c r="R2" s="87" t="str">
        <f>IFERROR(VLOOKUP("■",C31:D37,2,0),"")</f>
        <v/>
      </c>
      <c r="S2" s="95" t="str">
        <f>IFERROR(DATE(事故報告書!E22,事故報告書!G22,事故報告書!I22),"")</f>
        <v/>
      </c>
      <c r="T2" s="92" t="str">
        <f>IF(事故報告書!K22="","",IF(事故報告書!M22="","",TEXT(事故報告書!K22,"00")&amp;":"&amp;TEXT(事故報告書!M22,"00")))</f>
        <v/>
      </c>
      <c r="U2" s="88" t="str">
        <f>IFERROR(VLOOKUP("■",C41:D50,2,0),"")</f>
        <v/>
      </c>
      <c r="V2" s="88" t="str">
        <f>IF(D63="",IFERROR(VLOOKUP("■",C52:D62,2,0),""),"その他（"&amp;D63&amp;"）")</f>
        <v/>
      </c>
      <c r="W2" s="88" t="str">
        <f>IFERROR(VLOOKUP("■",C66:D69,2,0),"")</f>
        <v/>
      </c>
      <c r="X2" s="88" t="str">
        <f>IF(D75="",IFERROR(VLOOKUP("■",C71:D74,2,0),""),"その他（"&amp;D75&amp;"）")</f>
        <v/>
      </c>
      <c r="Y2" s="93" t="str">
        <f>IF(事故報告書!D35="","",事故報告書!D35)</f>
        <v/>
      </c>
      <c r="Z2" s="89" t="str">
        <f>IF(事故報告書!D30="","",事故報告書!D30)</f>
        <v/>
      </c>
      <c r="AA2" s="93" t="str">
        <f>IF(事故報告書!D31="","",事故報告書!D31)</f>
        <v/>
      </c>
      <c r="AB2" s="89" t="str">
        <f>IF(事故報告書!D32="","",事故報告書!D32)</f>
        <v/>
      </c>
      <c r="AC2" s="89" t="str">
        <f>IF(事故報告書!D38="","",事故報告書!D38)</f>
        <v/>
      </c>
      <c r="AD2" s="89" t="str">
        <f>IF(事故報告書!D39="","",事故報告書!D39)</f>
        <v/>
      </c>
      <c r="AE2" s="95" t="str">
        <f>IFERROR(DATE(事故報告書!G41,事故報告書!I41,事故報告書!K41),"")</f>
        <v/>
      </c>
      <c r="AF2" s="86" t="str">
        <f>IF(D81="",IFERROR(VLOOKUP("■",C78:D80,2,0),""),"その他（"&amp;D81&amp;"）")</f>
        <v/>
      </c>
      <c r="AG2" s="89" t="str">
        <f>IF(事故報告書!D44="","",事故報告書!D44)</f>
        <v/>
      </c>
      <c r="AH2" s="86" t="str">
        <f>IF(事故報告書!D45="","",事故報告書!D45)</f>
        <v/>
      </c>
      <c r="AI2" s="89" t="str">
        <f>IF(事故報告書!E47="","",事故報告書!E47)</f>
        <v/>
      </c>
      <c r="AJ2" s="89" t="str">
        <f>IF(事故報告書!E49="","",事故報告書!E49)</f>
        <v/>
      </c>
      <c r="AK2" s="89" t="str">
        <f>IF(事故報告書!E50="","",事故報告書!E50)</f>
        <v/>
      </c>
      <c r="AL2" s="94" t="str">
        <f>IF(事故報告書!D10="","",事故報告書!D10)</f>
        <v/>
      </c>
      <c r="AM2" s="93" t="str">
        <f>IF(事故報告書!D11="","",事故報告書!D11)</f>
        <v/>
      </c>
      <c r="AN2" s="94" t="str">
        <f>IF(事故報告書!D12="","",事故報告書!D12)</f>
        <v/>
      </c>
      <c r="AO2" s="94" t="str">
        <f>IF(事故報告書!D13="","",事故報告書!D13)</f>
        <v/>
      </c>
      <c r="AP2" s="13" t="s">
        <v>229</v>
      </c>
    </row>
    <row r="3" spans="1:42" x14ac:dyDescent="0.4">
      <c r="C3" s="14" t="str">
        <f>IF(E3=TRUE,"■","□")</f>
        <v>□</v>
      </c>
      <c r="D3" s="13" t="s">
        <v>137</v>
      </c>
      <c r="E3" s="12" t="b">
        <v>0</v>
      </c>
    </row>
    <row r="4" spans="1:42" x14ac:dyDescent="0.4">
      <c r="C4" s="14" t="str">
        <f t="shared" ref="C4:C67" si="0">IF(E4=TRUE,"■","□")</f>
        <v>□</v>
      </c>
      <c r="D4" s="16" t="s">
        <v>169</v>
      </c>
      <c r="E4" s="12" t="b">
        <v>0</v>
      </c>
    </row>
    <row r="5" spans="1:42" x14ac:dyDescent="0.4">
      <c r="C5" s="14" t="str">
        <f>IF(E5=TRUE,"■","□")</f>
        <v>□</v>
      </c>
      <c r="D5" s="13" t="s">
        <v>158</v>
      </c>
      <c r="E5" s="12" t="b">
        <v>0</v>
      </c>
    </row>
    <row r="6" spans="1:42" x14ac:dyDescent="0.4">
      <c r="C6" s="14" t="str">
        <f>IF(AND(E5=TRUE,E3=TRUE),"■","□")</f>
        <v>□</v>
      </c>
      <c r="D6" s="13" t="s">
        <v>201</v>
      </c>
    </row>
    <row r="7" spans="1:42" x14ac:dyDescent="0.4">
      <c r="A7" s="13" t="s">
        <v>138</v>
      </c>
    </row>
    <row r="8" spans="1:42" x14ac:dyDescent="0.4">
      <c r="B8" s="13" t="s">
        <v>139</v>
      </c>
    </row>
    <row r="9" spans="1:42" x14ac:dyDescent="0.4">
      <c r="C9" s="14" t="str">
        <f t="shared" si="0"/>
        <v>□</v>
      </c>
      <c r="D9" s="13" t="s">
        <v>225</v>
      </c>
      <c r="E9" s="12" t="b">
        <v>0</v>
      </c>
    </row>
    <row r="10" spans="1:42" x14ac:dyDescent="0.4">
      <c r="C10" s="14" t="str">
        <f t="shared" si="0"/>
        <v>□</v>
      </c>
      <c r="D10" s="13" t="s">
        <v>7</v>
      </c>
      <c r="E10" s="12" t="b">
        <v>0</v>
      </c>
    </row>
    <row r="11" spans="1:42" x14ac:dyDescent="0.4">
      <c r="C11" s="14" t="str">
        <f t="shared" si="0"/>
        <v>□</v>
      </c>
      <c r="D11" s="13" t="s">
        <v>8</v>
      </c>
      <c r="E11" s="12" t="b">
        <v>0</v>
      </c>
    </row>
    <row r="12" spans="1:42" x14ac:dyDescent="0.4">
      <c r="C12" s="14" t="str">
        <f t="shared" si="0"/>
        <v>□</v>
      </c>
      <c r="D12" s="13" t="s">
        <v>116</v>
      </c>
      <c r="E12" s="12" t="b">
        <v>0</v>
      </c>
    </row>
    <row r="13" spans="1:42" x14ac:dyDescent="0.4">
      <c r="D13" s="96" t="str">
        <f>IF(事故報告書!N8="","",事故報告書!N8)</f>
        <v/>
      </c>
    </row>
    <row r="14" spans="1:42" x14ac:dyDescent="0.4">
      <c r="A14" s="13" t="s">
        <v>140</v>
      </c>
    </row>
    <row r="15" spans="1:42" x14ac:dyDescent="0.4">
      <c r="B15" s="13" t="s">
        <v>31</v>
      </c>
    </row>
    <row r="16" spans="1:42" x14ac:dyDescent="0.4">
      <c r="C16" s="14" t="str">
        <f t="shared" si="0"/>
        <v>□</v>
      </c>
      <c r="D16" s="13" t="s">
        <v>32</v>
      </c>
      <c r="E16" s="12" t="b">
        <v>0</v>
      </c>
    </row>
    <row r="17" spans="2:5" x14ac:dyDescent="0.4">
      <c r="C17" s="14" t="str">
        <f t="shared" si="0"/>
        <v>□</v>
      </c>
      <c r="D17" s="13" t="s">
        <v>33</v>
      </c>
      <c r="E17" s="12" t="b">
        <v>0</v>
      </c>
    </row>
    <row r="18" spans="2:5" x14ac:dyDescent="0.4">
      <c r="B18" s="13" t="s">
        <v>38</v>
      </c>
    </row>
    <row r="19" spans="2:5" x14ac:dyDescent="0.4">
      <c r="C19" s="14" t="str">
        <f t="shared" si="0"/>
        <v>□</v>
      </c>
      <c r="D19" s="13" t="s">
        <v>39</v>
      </c>
      <c r="E19" s="12" t="b">
        <v>0</v>
      </c>
    </row>
    <row r="20" spans="2:5" x14ac:dyDescent="0.4">
      <c r="C20" s="14" t="str">
        <f t="shared" si="0"/>
        <v>□</v>
      </c>
      <c r="D20" s="13" t="s">
        <v>116</v>
      </c>
      <c r="E20" s="12" t="b">
        <v>0</v>
      </c>
    </row>
    <row r="21" spans="2:5" x14ac:dyDescent="0.4">
      <c r="B21" s="13" t="s">
        <v>42</v>
      </c>
    </row>
    <row r="22" spans="2:5" x14ac:dyDescent="0.4">
      <c r="C22" s="14" t="str">
        <f t="shared" si="0"/>
        <v>□</v>
      </c>
      <c r="D22" s="13" t="s">
        <v>210</v>
      </c>
      <c r="E22" s="12" t="b">
        <v>0</v>
      </c>
    </row>
    <row r="23" spans="2:5" x14ac:dyDescent="0.4">
      <c r="C23" s="14" t="str">
        <f t="shared" si="0"/>
        <v>□</v>
      </c>
      <c r="D23" s="13" t="s">
        <v>211</v>
      </c>
      <c r="E23" s="12" t="b">
        <v>0</v>
      </c>
    </row>
    <row r="24" spans="2:5" x14ac:dyDescent="0.4">
      <c r="C24" s="14" t="str">
        <f t="shared" si="0"/>
        <v>□</v>
      </c>
      <c r="D24" s="13" t="s">
        <v>212</v>
      </c>
      <c r="E24" s="12" t="b">
        <v>0</v>
      </c>
    </row>
    <row r="25" spans="2:5" x14ac:dyDescent="0.4">
      <c r="C25" s="14" t="str">
        <f t="shared" si="0"/>
        <v>□</v>
      </c>
      <c r="D25" s="13" t="s">
        <v>213</v>
      </c>
      <c r="E25" s="12" t="b">
        <v>0</v>
      </c>
    </row>
    <row r="26" spans="2:5" x14ac:dyDescent="0.4">
      <c r="C26" s="14" t="str">
        <f t="shared" si="0"/>
        <v>□</v>
      </c>
      <c r="D26" s="13" t="s">
        <v>214</v>
      </c>
      <c r="E26" s="12" t="b">
        <v>0</v>
      </c>
    </row>
    <row r="27" spans="2:5" x14ac:dyDescent="0.4">
      <c r="C27" s="14" t="str">
        <f t="shared" si="0"/>
        <v>□</v>
      </c>
      <c r="D27" s="13" t="s">
        <v>215</v>
      </c>
      <c r="E27" s="12" t="b">
        <v>0</v>
      </c>
    </row>
    <row r="28" spans="2:5" x14ac:dyDescent="0.4">
      <c r="C28" s="14" t="str">
        <f t="shared" si="0"/>
        <v>□</v>
      </c>
      <c r="D28" s="13" t="s">
        <v>216</v>
      </c>
      <c r="E28" s="12" t="b">
        <v>0</v>
      </c>
    </row>
    <row r="29" spans="2:5" x14ac:dyDescent="0.4">
      <c r="C29" s="14" t="str">
        <f t="shared" si="0"/>
        <v>□</v>
      </c>
      <c r="D29" s="13" t="s">
        <v>51</v>
      </c>
      <c r="E29" s="12" t="b">
        <v>0</v>
      </c>
    </row>
    <row r="30" spans="2:5" x14ac:dyDescent="0.4">
      <c r="B30" s="13" t="s">
        <v>141</v>
      </c>
    </row>
    <row r="31" spans="2:5" x14ac:dyDescent="0.4">
      <c r="C31" s="14" t="str">
        <f t="shared" si="0"/>
        <v>□</v>
      </c>
      <c r="D31" s="13" t="s">
        <v>55</v>
      </c>
      <c r="E31" s="12" t="b">
        <v>0</v>
      </c>
    </row>
    <row r="32" spans="2:5" x14ac:dyDescent="0.4">
      <c r="C32" s="14" t="str">
        <f t="shared" si="0"/>
        <v>□</v>
      </c>
      <c r="D32" s="13" t="s">
        <v>56</v>
      </c>
      <c r="E32" s="12" t="b">
        <v>0</v>
      </c>
    </row>
    <row r="33" spans="1:5" x14ac:dyDescent="0.4">
      <c r="C33" s="14" t="str">
        <f t="shared" si="0"/>
        <v>□</v>
      </c>
      <c r="D33" s="13" t="s">
        <v>57</v>
      </c>
      <c r="E33" s="12" t="b">
        <v>0</v>
      </c>
    </row>
    <row r="34" spans="1:5" x14ac:dyDescent="0.4">
      <c r="C34" s="14" t="str">
        <f t="shared" si="0"/>
        <v>□</v>
      </c>
      <c r="D34" s="13" t="s">
        <v>58</v>
      </c>
      <c r="E34" s="12" t="b">
        <v>0</v>
      </c>
    </row>
    <row r="35" spans="1:5" x14ac:dyDescent="0.4">
      <c r="C35" s="14" t="str">
        <f t="shared" si="0"/>
        <v>□</v>
      </c>
      <c r="D35" s="13" t="s">
        <v>59</v>
      </c>
      <c r="E35" s="12" t="b">
        <v>0</v>
      </c>
    </row>
    <row r="36" spans="1:5" x14ac:dyDescent="0.4">
      <c r="C36" s="14" t="str">
        <f t="shared" si="0"/>
        <v>□</v>
      </c>
      <c r="D36" s="13" t="s">
        <v>60</v>
      </c>
      <c r="E36" s="12" t="b">
        <v>0</v>
      </c>
    </row>
    <row r="37" spans="1:5" x14ac:dyDescent="0.4">
      <c r="C37" s="14" t="str">
        <f t="shared" si="0"/>
        <v>□</v>
      </c>
      <c r="D37" s="13" t="s">
        <v>61</v>
      </c>
      <c r="E37" s="12" t="b">
        <v>0</v>
      </c>
    </row>
    <row r="39" spans="1:5" x14ac:dyDescent="0.4">
      <c r="A39" s="13" t="s">
        <v>142</v>
      </c>
    </row>
    <row r="40" spans="1:5" x14ac:dyDescent="0.4">
      <c r="B40" s="13" t="s">
        <v>68</v>
      </c>
    </row>
    <row r="41" spans="1:5" x14ac:dyDescent="0.4">
      <c r="C41" s="14" t="str">
        <f t="shared" si="0"/>
        <v>□</v>
      </c>
      <c r="D41" s="13" t="s">
        <v>69</v>
      </c>
      <c r="E41" s="12" t="b">
        <v>0</v>
      </c>
    </row>
    <row r="42" spans="1:5" x14ac:dyDescent="0.4">
      <c r="C42" s="14" t="str">
        <f t="shared" si="0"/>
        <v>□</v>
      </c>
      <c r="D42" s="13" t="s">
        <v>70</v>
      </c>
      <c r="E42" s="12" t="b">
        <v>0</v>
      </c>
    </row>
    <row r="43" spans="1:5" x14ac:dyDescent="0.4">
      <c r="C43" s="14" t="str">
        <f t="shared" si="0"/>
        <v>□</v>
      </c>
      <c r="D43" s="13" t="s">
        <v>71</v>
      </c>
      <c r="E43" s="12" t="b">
        <v>0</v>
      </c>
    </row>
    <row r="44" spans="1:5" x14ac:dyDescent="0.4">
      <c r="C44" s="14" t="str">
        <f t="shared" si="0"/>
        <v>□</v>
      </c>
      <c r="D44" s="13" t="s">
        <v>72</v>
      </c>
      <c r="E44" s="12" t="b">
        <v>0</v>
      </c>
    </row>
    <row r="45" spans="1:5" x14ac:dyDescent="0.4">
      <c r="C45" s="14" t="str">
        <f t="shared" si="0"/>
        <v>□</v>
      </c>
      <c r="D45" s="13" t="s">
        <v>143</v>
      </c>
      <c r="E45" s="12" t="b">
        <v>0</v>
      </c>
    </row>
    <row r="46" spans="1:5" x14ac:dyDescent="0.4">
      <c r="C46" s="14" t="str">
        <f t="shared" si="0"/>
        <v>□</v>
      </c>
      <c r="D46" s="13" t="s">
        <v>75</v>
      </c>
      <c r="E46" s="12" t="b">
        <v>0</v>
      </c>
    </row>
    <row r="47" spans="1:5" x14ac:dyDescent="0.4">
      <c r="C47" s="14" t="str">
        <f t="shared" si="0"/>
        <v>□</v>
      </c>
      <c r="D47" s="13" t="s">
        <v>76</v>
      </c>
      <c r="E47" s="12" t="b">
        <v>0</v>
      </c>
    </row>
    <row r="48" spans="1:5" x14ac:dyDescent="0.4">
      <c r="C48" s="14" t="str">
        <f t="shared" si="0"/>
        <v>□</v>
      </c>
      <c r="D48" s="13" t="s">
        <v>144</v>
      </c>
      <c r="E48" s="12" t="b">
        <v>0</v>
      </c>
    </row>
    <row r="49" spans="1:5" x14ac:dyDescent="0.4">
      <c r="C49" s="14" t="str">
        <f t="shared" si="0"/>
        <v>□</v>
      </c>
      <c r="D49" s="13" t="s">
        <v>79</v>
      </c>
      <c r="E49" s="12" t="b">
        <v>0</v>
      </c>
    </row>
    <row r="50" spans="1:5" x14ac:dyDescent="0.4">
      <c r="C50" s="14" t="str">
        <f t="shared" si="0"/>
        <v>□</v>
      </c>
      <c r="D50" s="13" t="s">
        <v>116</v>
      </c>
      <c r="E50" s="12" t="b">
        <v>0</v>
      </c>
    </row>
    <row r="51" spans="1:5" x14ac:dyDescent="0.4">
      <c r="B51" s="13" t="s">
        <v>81</v>
      </c>
    </row>
    <row r="52" spans="1:5" x14ac:dyDescent="0.4">
      <c r="C52" s="14" t="str">
        <f t="shared" si="0"/>
        <v>□</v>
      </c>
      <c r="D52" s="13" t="s">
        <v>82</v>
      </c>
      <c r="E52" s="12" t="b">
        <v>0</v>
      </c>
    </row>
    <row r="53" spans="1:5" x14ac:dyDescent="0.4">
      <c r="C53" s="14" t="str">
        <f t="shared" si="0"/>
        <v>□</v>
      </c>
      <c r="D53" s="13" t="s">
        <v>85</v>
      </c>
      <c r="E53" s="12" t="b">
        <v>0</v>
      </c>
    </row>
    <row r="54" spans="1:5" x14ac:dyDescent="0.4">
      <c r="C54" s="14" t="str">
        <f t="shared" si="0"/>
        <v>□</v>
      </c>
      <c r="D54" s="13" t="s">
        <v>89</v>
      </c>
      <c r="E54" s="12" t="b">
        <v>0</v>
      </c>
    </row>
    <row r="55" spans="1:5" x14ac:dyDescent="0.4">
      <c r="C55" s="14" t="str">
        <f t="shared" si="0"/>
        <v>□</v>
      </c>
      <c r="D55" s="13" t="s">
        <v>145</v>
      </c>
      <c r="E55" s="12" t="b">
        <v>0</v>
      </c>
    </row>
    <row r="56" spans="1:5" x14ac:dyDescent="0.4">
      <c r="C56" s="14" t="str">
        <f t="shared" si="0"/>
        <v>□</v>
      </c>
      <c r="D56" s="13" t="s">
        <v>146</v>
      </c>
      <c r="E56" s="12" t="b">
        <v>0</v>
      </c>
    </row>
    <row r="57" spans="1:5" x14ac:dyDescent="0.4">
      <c r="C57" s="14" t="str">
        <f t="shared" si="0"/>
        <v>□</v>
      </c>
      <c r="D57" s="13" t="s">
        <v>86</v>
      </c>
      <c r="E57" s="12" t="b">
        <v>0</v>
      </c>
    </row>
    <row r="58" spans="1:5" x14ac:dyDescent="0.4">
      <c r="C58" s="17" t="str">
        <f t="shared" si="0"/>
        <v>□</v>
      </c>
      <c r="D58" s="18" t="s">
        <v>197</v>
      </c>
      <c r="E58" s="12" t="b">
        <v>0</v>
      </c>
    </row>
    <row r="59" spans="1:5" x14ac:dyDescent="0.4">
      <c r="C59" s="17" t="str">
        <f t="shared" si="0"/>
        <v>□</v>
      </c>
      <c r="D59" s="18" t="s">
        <v>198</v>
      </c>
      <c r="E59" s="12" t="b">
        <v>0</v>
      </c>
    </row>
    <row r="60" spans="1:5" x14ac:dyDescent="0.4">
      <c r="C60" s="17" t="str">
        <f t="shared" si="0"/>
        <v>□</v>
      </c>
      <c r="D60" s="18" t="s">
        <v>199</v>
      </c>
      <c r="E60" s="12" t="b">
        <v>0</v>
      </c>
    </row>
    <row r="61" spans="1:5" x14ac:dyDescent="0.4">
      <c r="C61" s="14" t="str">
        <f t="shared" si="0"/>
        <v>□</v>
      </c>
      <c r="D61" s="13" t="s">
        <v>87</v>
      </c>
      <c r="E61" s="12" t="b">
        <v>0</v>
      </c>
    </row>
    <row r="62" spans="1:5" x14ac:dyDescent="0.4">
      <c r="C62" s="14" t="str">
        <f t="shared" si="0"/>
        <v>□</v>
      </c>
      <c r="D62" s="13" t="s">
        <v>116</v>
      </c>
      <c r="E62" s="12" t="b">
        <v>0</v>
      </c>
    </row>
    <row r="63" spans="1:5" x14ac:dyDescent="0.4">
      <c r="D63" s="96" t="str">
        <f>IF(事故報告書!M28="","",事故報告書!M28)</f>
        <v/>
      </c>
    </row>
    <row r="64" spans="1:5" x14ac:dyDescent="0.4">
      <c r="A64" s="13" t="s">
        <v>147</v>
      </c>
    </row>
    <row r="65" spans="1:5" x14ac:dyDescent="0.4">
      <c r="B65" s="13" t="s">
        <v>100</v>
      </c>
    </row>
    <row r="66" spans="1:5" x14ac:dyDescent="0.4">
      <c r="C66" s="14" t="str">
        <f t="shared" si="0"/>
        <v>□</v>
      </c>
      <c r="D66" s="13" t="s">
        <v>226</v>
      </c>
      <c r="E66" s="12" t="b">
        <v>0</v>
      </c>
    </row>
    <row r="67" spans="1:5" x14ac:dyDescent="0.4">
      <c r="C67" s="14" t="str">
        <f t="shared" si="0"/>
        <v>□</v>
      </c>
      <c r="D67" s="13" t="s">
        <v>217</v>
      </c>
      <c r="E67" s="12" t="b">
        <v>0</v>
      </c>
    </row>
    <row r="68" spans="1:5" x14ac:dyDescent="0.4">
      <c r="C68" s="14" t="str">
        <f t="shared" ref="C68:C85" si="1">IF(E68=TRUE,"■","□")</f>
        <v>□</v>
      </c>
      <c r="D68" s="13" t="s">
        <v>148</v>
      </c>
      <c r="E68" s="12" t="b">
        <v>0</v>
      </c>
    </row>
    <row r="69" spans="1:5" x14ac:dyDescent="0.4">
      <c r="C69" s="14" t="str">
        <f t="shared" si="1"/>
        <v>□</v>
      </c>
      <c r="D69" s="13" t="s">
        <v>116</v>
      </c>
      <c r="E69" s="12" t="b">
        <v>0</v>
      </c>
    </row>
    <row r="70" spans="1:5" x14ac:dyDescent="0.4">
      <c r="B70" s="13" t="s">
        <v>111</v>
      </c>
    </row>
    <row r="71" spans="1:5" x14ac:dyDescent="0.4">
      <c r="B71" s="13" t="s">
        <v>149</v>
      </c>
      <c r="C71" s="14" t="str">
        <f t="shared" si="1"/>
        <v>□</v>
      </c>
      <c r="D71" s="13" t="s">
        <v>150</v>
      </c>
      <c r="E71" s="12" t="b">
        <v>0</v>
      </c>
    </row>
    <row r="72" spans="1:5" x14ac:dyDescent="0.4">
      <c r="C72" s="14" t="str">
        <f t="shared" si="1"/>
        <v>□</v>
      </c>
      <c r="D72" s="13" t="s">
        <v>151</v>
      </c>
      <c r="E72" s="12" t="b">
        <v>0</v>
      </c>
    </row>
    <row r="73" spans="1:5" x14ac:dyDescent="0.4">
      <c r="C73" s="14" t="str">
        <f t="shared" si="1"/>
        <v>□</v>
      </c>
      <c r="D73" s="13" t="s">
        <v>152</v>
      </c>
      <c r="E73" s="12" t="b">
        <v>0</v>
      </c>
    </row>
    <row r="74" spans="1:5" x14ac:dyDescent="0.4">
      <c r="C74" s="14" t="str">
        <f t="shared" si="1"/>
        <v>□</v>
      </c>
      <c r="D74" s="13" t="s">
        <v>116</v>
      </c>
      <c r="E74" s="12" t="b">
        <v>0</v>
      </c>
    </row>
    <row r="75" spans="1:5" x14ac:dyDescent="0.4">
      <c r="D75" s="96" t="str">
        <f>IF(事故報告書!F37="","",事故報告書!F37)</f>
        <v/>
      </c>
    </row>
    <row r="76" spans="1:5" x14ac:dyDescent="0.4">
      <c r="A76" s="13" t="s">
        <v>153</v>
      </c>
    </row>
    <row r="77" spans="1:5" x14ac:dyDescent="0.4">
      <c r="A77" s="13" t="s">
        <v>149</v>
      </c>
      <c r="B77" s="13" t="s">
        <v>154</v>
      </c>
    </row>
    <row r="78" spans="1:5" x14ac:dyDescent="0.4">
      <c r="B78" s="13" t="s">
        <v>149</v>
      </c>
      <c r="C78" s="14" t="str">
        <f t="shared" si="1"/>
        <v>□</v>
      </c>
      <c r="D78" s="13" t="s">
        <v>122</v>
      </c>
      <c r="E78" s="12" t="b">
        <v>0</v>
      </c>
    </row>
    <row r="79" spans="1:5" x14ac:dyDescent="0.4">
      <c r="C79" s="14" t="str">
        <f t="shared" si="1"/>
        <v>□</v>
      </c>
      <c r="D79" s="13" t="s">
        <v>123</v>
      </c>
      <c r="E79" s="12" t="b">
        <v>0</v>
      </c>
    </row>
    <row r="80" spans="1:5" x14ac:dyDescent="0.4">
      <c r="C80" s="14" t="str">
        <f t="shared" si="1"/>
        <v>□</v>
      </c>
      <c r="D80" s="13" t="s">
        <v>116</v>
      </c>
      <c r="E80" s="12" t="b">
        <v>0</v>
      </c>
    </row>
    <row r="81" spans="2:5" x14ac:dyDescent="0.4">
      <c r="D81" s="96" t="str">
        <f>IF(事故報告書!M40="","",事故報告書!M40)</f>
        <v/>
      </c>
    </row>
    <row r="82" spans="2:5" x14ac:dyDescent="0.4">
      <c r="B82" s="13" t="s">
        <v>155</v>
      </c>
    </row>
    <row r="83" spans="2:5" x14ac:dyDescent="0.4">
      <c r="C83" s="14" t="str">
        <f t="shared" si="1"/>
        <v>□</v>
      </c>
      <c r="D83" s="13" t="s">
        <v>156</v>
      </c>
      <c r="E83" s="12" t="b">
        <v>0</v>
      </c>
    </row>
    <row r="84" spans="2:5" x14ac:dyDescent="0.4">
      <c r="C84" s="14" t="str">
        <f t="shared" si="1"/>
        <v>□</v>
      </c>
      <c r="D84" s="13" t="s">
        <v>127</v>
      </c>
      <c r="E84" s="12" t="b">
        <v>0</v>
      </c>
    </row>
    <row r="85" spans="2:5" x14ac:dyDescent="0.4">
      <c r="C85" s="14" t="str">
        <f t="shared" si="1"/>
        <v>□</v>
      </c>
      <c r="D85" s="13" t="s">
        <v>116</v>
      </c>
      <c r="E85" s="12" t="b">
        <v>0</v>
      </c>
    </row>
  </sheetData>
  <sheetProtection sheet="1" objects="1" scenarios="1"/>
  <phoneticPr fontId="18"/>
  <conditionalFormatting sqref="X2 I2:V2 AF2 Z2:AD2 AH2:AO2">
    <cfRule type="expression" dxfId="9" priority="9">
      <formula>LEFT($P2,3)="不祥事"</formula>
    </cfRule>
    <cfRule type="expression" dxfId="8" priority="10">
      <formula>$E2="死亡"</formula>
    </cfRule>
  </conditionalFormatting>
  <conditionalFormatting sqref="Y2">
    <cfRule type="expression" dxfId="7" priority="7">
      <formula>LEFT($P2,3)="不祥事"</formula>
    </cfRule>
    <cfRule type="expression" dxfId="6" priority="8">
      <formula>$E2="死亡"</formula>
    </cfRule>
  </conditionalFormatting>
  <conditionalFormatting sqref="W2">
    <cfRule type="expression" dxfId="5" priority="5">
      <formula>LEFT($P2,3)="不祥事"</formula>
    </cfRule>
    <cfRule type="expression" dxfId="4" priority="6">
      <formula>$E2="死亡"</formula>
    </cfRule>
  </conditionalFormatting>
  <conditionalFormatting sqref="AE2">
    <cfRule type="expression" dxfId="3" priority="3">
      <formula>LEFT($P2,3)="不祥事"</formula>
    </cfRule>
    <cfRule type="expression" dxfId="2" priority="4">
      <formula>$E2="死亡"</formula>
    </cfRule>
  </conditionalFormatting>
  <conditionalFormatting sqref="AG2">
    <cfRule type="expression" dxfId="1" priority="1">
      <formula>LEFT($P2,3)="不祥事"</formula>
    </cfRule>
    <cfRule type="expression" dxfId="0" priority="2">
      <formula>$E2="死亡"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3"/>
  <sheetViews>
    <sheetView showGridLines="0" workbookViewId="0">
      <selection activeCell="B35" sqref="B35"/>
    </sheetView>
  </sheetViews>
  <sheetFormatPr defaultRowHeight="18.75" x14ac:dyDescent="0.4"/>
  <cols>
    <col min="2" max="2" width="36.625" bestFit="1" customWidth="1"/>
  </cols>
  <sheetData>
    <row r="2" spans="2:2" x14ac:dyDescent="0.4">
      <c r="B2" s="4" t="s">
        <v>22</v>
      </c>
    </row>
    <row r="3" spans="2:2" x14ac:dyDescent="0.4">
      <c r="B3" s="5" t="s">
        <v>11</v>
      </c>
    </row>
    <row r="4" spans="2:2" x14ac:dyDescent="0.4">
      <c r="B4" s="5" t="s">
        <v>17</v>
      </c>
    </row>
    <row r="5" spans="2:2" x14ac:dyDescent="0.4">
      <c r="B5" s="5" t="s">
        <v>19</v>
      </c>
    </row>
    <row r="6" spans="2:2" x14ac:dyDescent="0.4">
      <c r="B6" s="5" t="s">
        <v>21</v>
      </c>
    </row>
    <row r="7" spans="2:2" x14ac:dyDescent="0.4">
      <c r="B7" s="5" t="s">
        <v>23</v>
      </c>
    </row>
    <row r="8" spans="2:2" x14ac:dyDescent="0.4">
      <c r="B8" s="5" t="s">
        <v>25</v>
      </c>
    </row>
    <row r="9" spans="2:2" x14ac:dyDescent="0.4">
      <c r="B9" s="5" t="s">
        <v>26</v>
      </c>
    </row>
    <row r="10" spans="2:2" x14ac:dyDescent="0.4">
      <c r="B10" s="5" t="s">
        <v>34</v>
      </c>
    </row>
    <row r="11" spans="2:2" x14ac:dyDescent="0.4">
      <c r="B11" s="5" t="s">
        <v>37</v>
      </c>
    </row>
    <row r="12" spans="2:2" x14ac:dyDescent="0.4">
      <c r="B12" s="5" t="s">
        <v>40</v>
      </c>
    </row>
    <row r="13" spans="2:2" x14ac:dyDescent="0.4">
      <c r="B13" s="5" t="s">
        <v>43</v>
      </c>
    </row>
    <row r="14" spans="2:2" x14ac:dyDescent="0.4">
      <c r="B14" s="5" t="s">
        <v>52</v>
      </c>
    </row>
    <row r="15" spans="2:2" x14ac:dyDescent="0.4">
      <c r="B15" s="5" t="s">
        <v>54</v>
      </c>
    </row>
    <row r="16" spans="2:2" x14ac:dyDescent="0.4">
      <c r="B16" s="5" t="s">
        <v>62</v>
      </c>
    </row>
    <row r="17" spans="2:2" x14ac:dyDescent="0.4">
      <c r="B17" s="5" t="s">
        <v>67</v>
      </c>
    </row>
    <row r="18" spans="2:2" x14ac:dyDescent="0.4">
      <c r="B18" s="5" t="s">
        <v>73</v>
      </c>
    </row>
    <row r="19" spans="2:2" x14ac:dyDescent="0.4">
      <c r="B19" s="5" t="s">
        <v>78</v>
      </c>
    </row>
    <row r="20" spans="2:2" x14ac:dyDescent="0.4">
      <c r="B20" s="5" t="s">
        <v>80</v>
      </c>
    </row>
    <row r="21" spans="2:2" x14ac:dyDescent="0.4">
      <c r="B21" s="5" t="s">
        <v>84</v>
      </c>
    </row>
    <row r="22" spans="2:2" x14ac:dyDescent="0.4">
      <c r="B22" s="5" t="s">
        <v>88</v>
      </c>
    </row>
    <row r="23" spans="2:2" x14ac:dyDescent="0.4">
      <c r="B23" s="5" t="s">
        <v>90</v>
      </c>
    </row>
    <row r="24" spans="2:2" x14ac:dyDescent="0.4">
      <c r="B24" s="5" t="s">
        <v>92</v>
      </c>
    </row>
    <row r="25" spans="2:2" x14ac:dyDescent="0.4">
      <c r="B25" s="5" t="s">
        <v>94</v>
      </c>
    </row>
    <row r="26" spans="2:2" x14ac:dyDescent="0.4">
      <c r="B26" s="5" t="s">
        <v>96</v>
      </c>
    </row>
    <row r="27" spans="2:2" x14ac:dyDescent="0.4">
      <c r="B27" s="5" t="s">
        <v>99</v>
      </c>
    </row>
    <row r="28" spans="2:2" x14ac:dyDescent="0.4">
      <c r="B28" s="6" t="s">
        <v>104</v>
      </c>
    </row>
    <row r="29" spans="2:2" x14ac:dyDescent="0.4">
      <c r="B29" s="6" t="s">
        <v>108</v>
      </c>
    </row>
    <row r="30" spans="2:2" x14ac:dyDescent="0.4">
      <c r="B30" s="5" t="s">
        <v>110</v>
      </c>
    </row>
    <row r="31" spans="2:2" x14ac:dyDescent="0.4">
      <c r="B31" s="5" t="s">
        <v>115</v>
      </c>
    </row>
    <row r="32" spans="2:2" x14ac:dyDescent="0.4">
      <c r="B32" s="5" t="s">
        <v>157</v>
      </c>
    </row>
    <row r="33" spans="2:2" x14ac:dyDescent="0.4">
      <c r="B33" s="5" t="s">
        <v>116</v>
      </c>
    </row>
  </sheetData>
  <sheetProtection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56F58CE79A21449B4816FE2940DBBC" ma:contentTypeVersion="6" ma:contentTypeDescription="新しいドキュメントを作成します。" ma:contentTypeScope="" ma:versionID="fbd530ce0a2cae1178c49e7040eaaa08">
  <xsd:schema xmlns:xsd="http://www.w3.org/2001/XMLSchema" xmlns:xs="http://www.w3.org/2001/XMLSchema" xmlns:p="http://schemas.microsoft.com/office/2006/metadata/properties" xmlns:ns2="a7e4bb8c-c19a-47e7-8992-32548ad3a54f" xmlns:ns3="7441885d-875a-4cc6-9d22-ff18524fbf14" targetNamespace="http://schemas.microsoft.com/office/2006/metadata/properties" ma:root="true" ma:fieldsID="17fcc1187941d08b07edf9e58f7d9809" ns2:_="" ns3:_="">
    <xsd:import namespace="a7e4bb8c-c19a-47e7-8992-32548ad3a54f"/>
    <xsd:import namespace="7441885d-875a-4cc6-9d22-ff18524fb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4bb8c-c19a-47e7-8992-32548ad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1885d-875a-4cc6-9d22-ff18524fb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441885d-875a-4cc6-9d22-ff18524fbf14"/>
    <ds:schemaRef ds:uri="a7e4bb8c-c19a-47e7-8992-32548ad3a54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1B14DC-D491-4812-B88E-AEF35A58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4bb8c-c19a-47e7-8992-32548ad3a54f"/>
    <ds:schemaRef ds:uri="7441885d-875a-4cc6-9d22-ff18524fb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事故報告書</vt:lpstr>
      <vt:lpstr>集計</vt:lpstr>
      <vt:lpstr>選択リスト</vt:lpstr>
      <vt:lpstr>事故報告書!Print_Area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2026-03-12T00:08:49Z</cp:lastPrinted>
  <dcterms:created xsi:type="dcterms:W3CDTF">2026-03-09T10:02:46Z</dcterms:created>
  <dcterms:modified xsi:type="dcterms:W3CDTF">2026-03-25T11:09:26Z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0x010100D756F58CE79A21449B4816FE2940DBBC</vt:lpwstr>
  </property>
</Properties>
</file>